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autoCompressPictures="0"/>
  <mc:AlternateContent xmlns:mc="http://schemas.openxmlformats.org/markup-compatibility/2006">
    <mc:Choice Requires="x15">
      <x15ac:absPath xmlns:x15ac="http://schemas.microsoft.com/office/spreadsheetml/2010/11/ac" url="C:\Users\Usuario\Desktop\"/>
    </mc:Choice>
  </mc:AlternateContent>
  <xr:revisionPtr revIDLastSave="0" documentId="13_ncr:1_{8AEC67E3-6DB7-4A3F-8103-7DFAC020243E}" xr6:coauthVersionLast="43" xr6:coauthVersionMax="43" xr10:uidLastSave="{00000000-0000-0000-0000-000000000000}"/>
  <bookViews>
    <workbookView xWindow="-120" yWindow="-120" windowWidth="20730" windowHeight="11160" firstSheet="8" activeTab="11" xr2:uid="{00000000-000D-0000-FFFF-FFFF00000000}"/>
  </bookViews>
  <sheets>
    <sheet name="MATRIZ DE  RIESGOS" sheetId="4" state="hidden" r:id="rId1"/>
    <sheet name="Procesos - Riesgos " sheetId="2" state="hidden" r:id="rId2"/>
    <sheet name="Categorizacion  Riesgos" sheetId="3" state="hidden" r:id="rId3"/>
    <sheet name="Impacto y Probabilidad" sheetId="5" r:id="rId4"/>
    <sheet name="Tipos de riesgo" sheetId="1" r:id="rId5"/>
    <sheet name="BD Quimiosalud" sheetId="6" r:id="rId6"/>
    <sheet name="Distribuciones R&amp;G Cartagena" sheetId="8" r:id="rId7"/>
    <sheet name="Distribuciones R&amp;G Barranquilla" sheetId="10" r:id="rId8"/>
    <sheet name="Condominio Islarena" sheetId="9" r:id="rId9"/>
    <sheet name="Club Suboficiales" sheetId="11" r:id="rId10"/>
    <sheet name="Atlantic Marine" sheetId="12" r:id="rId11"/>
    <sheet name="Transmamonal" sheetId="13" r:id="rId12"/>
    <sheet name="Datos" sheetId="7"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________________________________r">#REF!</definedName>
    <definedName name="_______________________________r">#REF!</definedName>
    <definedName name="_____________________________r">#REF!</definedName>
    <definedName name="____________________________r">#REF!</definedName>
    <definedName name="___________________________r">#REF!</definedName>
    <definedName name="__________________________r">#REF!</definedName>
    <definedName name="_________________________r">#REF!</definedName>
    <definedName name="________________________r">#REF!</definedName>
    <definedName name="_______________________r">#REF!</definedName>
    <definedName name="______________________r">#REF!</definedName>
    <definedName name="_____________________r">#REF!</definedName>
    <definedName name="____________________r">#REF!</definedName>
    <definedName name="___________________r">#REF!</definedName>
    <definedName name="__________________r">#REF!</definedName>
    <definedName name="_________________r">#REF!</definedName>
    <definedName name="________________r">#REF!</definedName>
    <definedName name="_______________r">#REF!</definedName>
    <definedName name="______________r">#REF!</definedName>
    <definedName name="_____________r">#REF!</definedName>
    <definedName name="____________r">#REF!</definedName>
    <definedName name="___________r">#REF!</definedName>
    <definedName name="__________r">#REF!</definedName>
    <definedName name="_________r">#REF!</definedName>
    <definedName name="________r">#REF!</definedName>
    <definedName name="_______r">#REF!</definedName>
    <definedName name="______r">#REF!</definedName>
    <definedName name="_____r">#REF!</definedName>
    <definedName name="____r">#REF!</definedName>
    <definedName name="___PT1">'[1]datos decreto y Resol'!#REF!</definedName>
    <definedName name="___r">#REF!</definedName>
    <definedName name="__act2" hidden="1">[2]ACTSOS1!#REF!</definedName>
    <definedName name="__PT1">'[1]datos decreto y Resol'!#REF!</definedName>
    <definedName name="__r">#REF!</definedName>
    <definedName name="_act2" hidden="1">[2]ACTSOS1!#REF!</definedName>
    <definedName name="_Fill" hidden="1">[2]ACTSOS1!#REF!</definedName>
    <definedName name="_xlnm._FilterDatabase" localSheetId="5" hidden="1">'BD Quimiosalud'!$B$5:$L$5</definedName>
    <definedName name="_xlnm._FilterDatabase" localSheetId="2" hidden="1">'Categorizacion  Riesgos'!$A$4:$E$4</definedName>
    <definedName name="_xlnm._FilterDatabase" localSheetId="0" hidden="1">'MATRIZ DE  RIESGOS'!$B$9:$L$10</definedName>
    <definedName name="_xlnm._FilterDatabase" localSheetId="1" hidden="1">'Procesos - Riesgos '!$A$14:$E$14</definedName>
    <definedName name="_PT1">'[3]datos decreto y Resol'!#REF!</definedName>
    <definedName name="_r">#REF!</definedName>
    <definedName name="a" hidden="1">[2]ACTSOS1!#REF!</definedName>
    <definedName name="A_impresión_IM">[4]BLCE!#REF!</definedName>
    <definedName name="aaaa">#REF!</definedName>
    <definedName name="AASD">#REF!</definedName>
    <definedName name="ABC">#REF!</definedName>
    <definedName name="ac">#REF!</definedName>
    <definedName name="ACADEMICA">'[5]NEGOCIOS:FZAS I'!$B$41</definedName>
    <definedName name="ACADEMICAS">'[6]C. POLITICAS:DEC. C ECONOMICAS'!$K$31</definedName>
    <definedName name="ACADEMICO">'[7]FZAS I:NEGOCIOS'!$B$41</definedName>
    <definedName name="ACADEMICOS">'[8]DEC. C ECONOMICAS:C. POLITICAS'!$K$31</definedName>
    <definedName name="activo_fijo">#REF!</definedName>
    <definedName name="Adicional">'[9]FZAS II 07:RRHH 07'!$B$70</definedName>
    <definedName name="ADICIONALES">'[5]FZAS II 07:RRHH 07'!$B$70</definedName>
    <definedName name="ADMINISTRATIVOS">'[8]SEC. GRAL:G. HUMANA'!$K$31</definedName>
    <definedName name="AF">#REF!</definedName>
    <definedName name="AFI" hidden="1">[2]ACTSOS1!#REF!</definedName>
    <definedName name="AFILIACION">[6]BIBLIOTECA:PLANEACION!$E$16</definedName>
    <definedName name="AFILIACIONES">[10]BIBLIOTECA:PLANEACION!$E$16</definedName>
    <definedName name="afun_fres">[11]indiceRP!$B$2</definedName>
    <definedName name="agldimvalue">#REF!</definedName>
    <definedName name="AGLDIMVALUE_TAX">#REF!</definedName>
    <definedName name="AJUSTADOS">#REF!</definedName>
    <definedName name="Almacen">#REF!</definedName>
    <definedName name="Almacen_">#REF!</definedName>
    <definedName name="Almacen_10">#REF!</definedName>
    <definedName name="Almacen_2">#REF!</definedName>
    <definedName name="Almacen_3">#REF!</definedName>
    <definedName name="Almacen_4">#REF!</definedName>
    <definedName name="Almacen_5">#REF!</definedName>
    <definedName name="Almacen_6">#REF!</definedName>
    <definedName name="Almacen_7">#REF!</definedName>
    <definedName name="Almacen_8">#REF!</definedName>
    <definedName name="Almacen_9">#REF!</definedName>
    <definedName name="Almcen__">#REF!</definedName>
    <definedName name="ALUMNO">'[5]FZAS II 07:RRHH 07'!$B$7</definedName>
    <definedName name="ALUMNOS">'[9]FZAS II 07:RRHH 07'!$B$7</definedName>
    <definedName name="AMD">#REF!</definedName>
    <definedName name="Answer">#REF!</definedName>
    <definedName name="Answers2">[12]Answers!$A$5:$A$8</definedName>
    <definedName name="Año_N">[13]Parametros!$D$5</definedName>
    <definedName name="Año_N_1">[13]Parametros!$D$6</definedName>
    <definedName name="APOYO">#REF!</definedName>
    <definedName name="area">'[14]FM&amp;F FeC'!#REF!</definedName>
    <definedName name="_xlnm.Print_Area">#N/A</definedName>
    <definedName name="Argentina">#REF!</definedName>
    <definedName name="Armenia">'[13]Drivers Ingresos Financiacion'!$B$87:$AB$98</definedName>
    <definedName name="AS2DocOpenMode" hidden="1">"AS2DocumentEdit"</definedName>
    <definedName name="asc" hidden="1">[2]ACTSOS1!#REF!</definedName>
    <definedName name="ASESOR">'[9]FZAS II 07:RRHH 07'!$B$69</definedName>
    <definedName name="ASESORES">#REF!</definedName>
    <definedName name="ASLC">#REF!</definedName>
    <definedName name="Atenciones">'[7]FZAS I:NEGOCIOS'!$B$60</definedName>
    <definedName name="Aulas">'[9]FZAS II 07:RRHH 07'!$B$84</definedName>
    <definedName name="auxilairrrrrr">#REF!</definedName>
    <definedName name="balance">#REF!</definedName>
    <definedName name="BALANCE2">#REF!</definedName>
    <definedName name="BASE">[15]Estrato!$C$6:$C$11</definedName>
    <definedName name="BASES">'[16]COM. SOCIAL:PLANEACION'!$J$86</definedName>
    <definedName name="BASICO">#REF!</definedName>
    <definedName name="BD">[17]Código!$A$1:$F$306</definedName>
    <definedName name="Bello">'[13]Drivers Ingresos Financiacion'!$B$74:$AB$85</definedName>
    <definedName name="bg">'[14]FM&amp;F FeC'!#REF!</definedName>
    <definedName name="Bolivar">'[13]Drivers Ingresos Financiacion'!$B$35:$AB$46</definedName>
    <definedName name="bv">'[18]beginvoorraad juni 2005'!$B$7:$C$665</definedName>
    <definedName name="CA">#REF!</definedName>
    <definedName name="Capital">#REF!</definedName>
    <definedName name="castigo">'[14]FM&amp;F FeC'!#REF!</definedName>
    <definedName name="CATEGORIAS">#REF!</definedName>
    <definedName name="CBA">#REF!</definedName>
    <definedName name="cc">[19]Parametros!#REF!</definedName>
    <definedName name="CCOSTO">[20]DCOMP!$A:$A</definedName>
    <definedName name="CELEBRACIONES">'[9]FZAS II 07:RRHH 07'!$B$61</definedName>
    <definedName name="Certificaciones">#REF!</definedName>
    <definedName name="Chile">#REF!</definedName>
    <definedName name="cif">'[14]FM&amp;F FeC'!$E$4</definedName>
    <definedName name="COD_REPRES">#N/A</definedName>
    <definedName name="CODES">#REF!</definedName>
    <definedName name="Colombia">#REF!</definedName>
    <definedName name="Computador">'[9]FZAS II 07:RRHH 07'!$B$85</definedName>
    <definedName name="COMPUTADORES">'[16]COM. SOCIAL:PLANEACION'!$J$28</definedName>
    <definedName name="CON">'[3]datos decreto y Resol'!$I$56:$K$65</definedName>
    <definedName name="CONSOLIDADO">[21]BIBLIOTECA:PLANEACION!$D$84</definedName>
    <definedName name="CONSUMIBLES">'[16]COM. SOCIAL:PLANEACION'!$J$114</definedName>
    <definedName name="CONTADO">'[7]FZAS I:NEGOCIOS'!$B$70</definedName>
    <definedName name="COORDINACION">'[7]FZAS I:NEGOCIOS'!$B$40</definedName>
    <definedName name="Coordinador">'[9]FZAS II 07:RRHH 07'!$B$40</definedName>
    <definedName name="CopyArea">#REF!</definedName>
    <definedName name="CORREO">#REF!</definedName>
    <definedName name="CORREOS">[10]BIBLIOTECA:PLANEACION!$E$26</definedName>
    <definedName name="Cuentas">'[22]M Cuentas'!$P$5:$R$201</definedName>
    <definedName name="cuota3">'[3]datos decreto y Resol'!$E$56:$F$65</definedName>
    <definedName name="cuota3..">'[3]datos decreto y Resol'!#REF!</definedName>
    <definedName name="cuota4">'[3]datos decreto y Resol'!$E$80:$F$89</definedName>
    <definedName name="cuota5">'[3]datos decreto y Resol'!$E$91:$F$100</definedName>
    <definedName name="d">#REF!</definedName>
    <definedName name="dd">#REF!</definedName>
    <definedName name="dddf">#REF!</definedName>
    <definedName name="descr">#REF!</definedName>
    <definedName name="descr2">#REF!</definedName>
    <definedName name="DET">[23]DETALLE!$A$1:$B$447</definedName>
    <definedName name="diassem">[24]DIAS!$B$2:$C$8</definedName>
    <definedName name="DIRECTOR">#REF!</definedName>
    <definedName name="DIRECTORIO">'[25]activos  fijos 2015'!$AD$1</definedName>
    <definedName name="DOCENCIA">'[16]COM. SOCIAL:PLANEACION'!$E$13</definedName>
    <definedName name="DPROV">[20]DPROV!$C:$N</definedName>
    <definedName name="E19O">[26]IND!#REF!</definedName>
    <definedName name="EMPASTES">'[27]DIR. EDUCACION:S. GRAL'!$D$20</definedName>
    <definedName name="ENERO">#REF!</definedName>
    <definedName name="ENERO_07">#REF!</definedName>
    <definedName name="Equipos">#REF!</definedName>
    <definedName name="EQUIPOS_DE_LABORATORIO_Y_O_AUDIOVISUALES">'[16]COM. SOCIAL:PLANEACION'!$J$55</definedName>
    <definedName name="er">#REF!</definedName>
    <definedName name="Error">#REF!</definedName>
    <definedName name="escenario3">[26]IND!#REF!</definedName>
    <definedName name="escenario4" hidden="1">[2]ACTSOS1!#REF!</definedName>
    <definedName name="ESFA">#REF!</definedName>
    <definedName name="ESTADISTICAS">#REF!</definedName>
    <definedName name="Excel_BuiltIn_Print_Area">#REF!</definedName>
    <definedName name="Excel_BuiltIn_Print_Area_0">#REF!</definedName>
    <definedName name="Excel_BuiltIn_Print_Area_1_1">#REF!</definedName>
    <definedName name="Excel_BuiltIn_Print_Area_13_1">#REF!</definedName>
    <definedName name="Excel_BuiltIn_Print_Area_16_1">#REF!</definedName>
    <definedName name="Excel_BuiltIn_Print_Area_17">#REF!</definedName>
    <definedName name="Excel_BuiltIn_Print_Area_17_1">#REF!</definedName>
    <definedName name="Excel_BuiltIn_Print_Area_17_1_16">#REF!</definedName>
    <definedName name="Excel_BuiltIn_Print_Area_17_1_16_17">#REF!</definedName>
    <definedName name="Excel_BuiltIn_Print_Area_17_1_19">#REF!</definedName>
    <definedName name="Excel_BuiltIn_Print_Area_2">#REF!</definedName>
    <definedName name="Excel_BuiltIn_Print_Area_2_1">#REF!</definedName>
    <definedName name="Excel_BuiltIn_Print_Area_2_1_1">#REF!</definedName>
    <definedName name="Excel_BuiltIn_Print_Area_2_1_16">'[28]CONSOLIDADO FOSYGA'!#REF!</definedName>
    <definedName name="Excel_BuiltIn_Print_Area_2_1_3">#REF!</definedName>
    <definedName name="Excel_BuiltIn_Print_Area_2_1_4">#REF!</definedName>
    <definedName name="Excel_BuiltIn_Print_Area_2_1_4_3">'[29]CONSOLIDADO FOSYGA'!#REF!</definedName>
    <definedName name="Excel_BuiltIn_Print_Area_2_1_5">#REF!</definedName>
    <definedName name="Excel_BuiltIn_Print_Area_2_1_5_1">'[30]CONSOLIDADO FOSYGA'!#REF!</definedName>
    <definedName name="Excel_BuiltIn_Print_Area_2_1_6">'[30]CONSOLIDADO FOSYGA'!#REF!</definedName>
    <definedName name="Excel_BuiltIn_Print_Area_2_1_8">'[30]CONSOLIDADO FOSYGA'!#REF!</definedName>
    <definedName name="Excel_BuiltIn_Print_Area_3">#REF!</definedName>
    <definedName name="Excel_BuiltIn_Print_Area_5">#REF!</definedName>
    <definedName name="Excel_BuiltIn_Print_Area_7_1">#REF!</definedName>
    <definedName name="Excel_BuiltIn_Print_Area_7_1_16">'[28]ATEP CAJAS EDAD MORA 2007'!#REF!</definedName>
    <definedName name="Excel_BuiltIn_Print_Area_7_1_3">'[29]ATEP CAJAS EDAD MORA'!#REF!</definedName>
    <definedName name="Excel_BuiltIn_Print_Area_7_1_5">'[30]ATEP CAJAS EDAD MORA 2007'!#REF!</definedName>
    <definedName name="Excel_BuiltIn_Print_Area_7_1_6">'[30]ATEP CAJAS EDAD MORA 2007'!#REF!</definedName>
    <definedName name="Excel_BuiltIn_Print_Area_7_1_8">'[30]ATEP CAJAS EDAD MORA 2007'!#REF!</definedName>
    <definedName name="Excel_BuiltIn_Print_Area_8_1">#REF!</definedName>
    <definedName name="Excel_BuiltIn_Print_Area_8_1_16">'[28]ATEP ACTIVIDAD EDAD MORA 2007'!#REF!</definedName>
    <definedName name="Excel_BuiltIn_Print_Area_8_1_17">'[31]ATEP ACTIVIDAD EDAD MORA 2006'!#REF!</definedName>
    <definedName name="Excel_BuiltIn_Print_Area_8_1_3">'[29]ATEP ACTIVIDAD EDAD MORA 2007'!#REF!</definedName>
    <definedName name="Excel_BuiltIn_Print_Area_8_1_5">'[30]ATEP ACTIVIDAD EDAD MORA 2007'!#REF!</definedName>
    <definedName name="Excel_BuiltIn_Print_Area_8_1_6">'[30]ATEP ACTIVIDAD EDAD MORA 2007'!#REF!</definedName>
    <definedName name="Excel_BuiltIn_Print_Area_8_1_8">'[30]ATEP ACTIVIDAD EDAD MORA 2007'!#REF!</definedName>
    <definedName name="Excel_BuiltIn_Print_Titles">#REF!</definedName>
    <definedName name="Excel_BuiltIn_Print_Titles_17">#REF!</definedName>
    <definedName name="ExportarAExcel">#REF!</definedName>
    <definedName name="ffffffffffffffffffffffffffffffffffffff">#REF!</definedName>
    <definedName name="FG">[32]BASES!$B$41</definedName>
    <definedName name="File_Name">#REF!</definedName>
    <definedName name="File_Type">#REF!</definedName>
    <definedName name="FONDO">#REF!</definedName>
    <definedName name="for" hidden="1">[2]ACTSOS1!#REF!</definedName>
    <definedName name="FOTOCOPIAS">#REF!</definedName>
    <definedName name="fuente">#REF!</definedName>
    <definedName name="ga">'[14]FM&amp;F FeC'!#REF!</definedName>
    <definedName name="GC">'[3]datos decreto y Resol'!$E$41:$F$50</definedName>
    <definedName name="GCC">'[3]datos decreto y Resol'!$E$68:$F$77</definedName>
    <definedName name="GDAT">OFFSET(#REF!,,,COUNTA(#REF!),)</definedName>
    <definedName name="GESTORA">#REF!</definedName>
    <definedName name="_xlnm.Recorder">#REF!</definedName>
    <definedName name="GRADO">#REF!</definedName>
    <definedName name="GRADOS">'[7]FZAS I:NEGOCIOS'!$B$61</definedName>
    <definedName name="GRADUACION">#REF!</definedName>
    <definedName name="GRAFI" hidden="1">[2]ACTSOS1!#REF!</definedName>
    <definedName name="GROT">OFFSET(#REF!,,,COUNTA(#REF!),)</definedName>
    <definedName name="Ibague">'[13]Drivers Ingresos Financiacion'!$B$126:$AB$137</definedName>
    <definedName name="ii">'[14]FM&amp;F FeC'!#REF!</definedName>
    <definedName name="impresion">#REF!</definedName>
    <definedName name="incr_estud_prog_vigentes">[33]SUPUESTOS!$B$11</definedName>
    <definedName name="ind_v_ctas">[11]indiceRP!$B$7:$D$46</definedName>
    <definedName name="INF">'[3]datos decreto y Resol'!$I$42:$K$51</definedName>
    <definedName name="Inscripciones">'[9]FZAS II 07:RRHH 07'!$B$28</definedName>
    <definedName name="INSCRITOS">#REF!</definedName>
    <definedName name="INSTRUCCIONES_GENERALES">#REF!</definedName>
    <definedName name="Itagui">'[13]Drivers Ingresos Financiacion'!$B$61:$AB$72</definedName>
    <definedName name="IVA">'[3]datos decreto y Resol'!$E$7:$Q$16</definedName>
    <definedName name="jaime">#N/A</definedName>
    <definedName name="johaa" hidden="1">[2]ACTSOS1!#REF!</definedName>
    <definedName name="johaaaaaaaaaaaaaaaaaaaaaaaaaaaaaaaaaaaa">#REF!</definedName>
    <definedName name="jojhhaaa">#REF!</definedName>
    <definedName name="JUU">'[3]datos decreto y Resol'!$E$104:$G$113</definedName>
    <definedName name="K" hidden="1">[2]ACTSOS1!#REF!</definedName>
    <definedName name="kk">#REF!</definedName>
    <definedName name="kkk">#REF!</definedName>
    <definedName name="kkkk">#REF!</definedName>
    <definedName name="KÑL">#REF!</definedName>
    <definedName name="L">#REF!</definedName>
    <definedName name="LABORATORIOS">'[16]COM. SOCIAL:PLANEACION'!$J$55</definedName>
    <definedName name="Langue">[34]Projet!$F$7</definedName>
    <definedName name="lañsw">#REF!</definedName>
    <definedName name="LIBROS">'[16]COM. SOCIAL:PLANEACION'!$J$83</definedName>
    <definedName name="lina12">#REF!</definedName>
    <definedName name="lknl">#REF!</definedName>
    <definedName name="LOCAL">'[9]FZAS II 07:RRHH 07'!$B$41</definedName>
    <definedName name="Local_Sourcing">[12]OPS!$V$74:$V$75</definedName>
    <definedName name="lurule">#REF!</definedName>
    <definedName name="M">'[35]Datos Macroeconomicos'!$B$6</definedName>
    <definedName name="MANUTENCION">[36]BIBLIOTECA:PLANEACION!$H$48</definedName>
    <definedName name="MATRICULADOS">#REF!</definedName>
    <definedName name="Matriculas">'[9]FZAS II 07:RRHH 07'!$B$29</definedName>
    <definedName name="Mes">[37]Hoja2!$A$1:$B$25</definedName>
    <definedName name="Mes_Final">[13]Parametros!$D$10</definedName>
    <definedName name="Mes_Inicial">[13]Parametros!$D$9</definedName>
    <definedName name="MG">'[3]datos decreto y Resol'!#REF!</definedName>
    <definedName name="MMM" hidden="1">[2]ACTSOS1!#REF!</definedName>
    <definedName name="MUEBLES">'[16]COM. SOCIAL:PLANEACION'!$J$76</definedName>
    <definedName name="n">#REF!</definedName>
    <definedName name="NAAMREGELS">#REF!</definedName>
    <definedName name="NACIONAL">'[9]FZAS II 07:RRHH 07'!$B$42</definedName>
    <definedName name="Negocio_1">'[13]4. Negocios'!$Q$5</definedName>
    <definedName name="Negocio_2">'[13]4. Negocios'!$AD$5</definedName>
    <definedName name="NO._INSCRITOS">#REF!</definedName>
    <definedName name="nombre">#REF!</definedName>
    <definedName name="nombres">'[38]CEDULA DE PERSONAL TC'!$B$12:$B$664</definedName>
    <definedName name="NombreTabla">"Dummy"</definedName>
    <definedName name="NORMAL">'[16]COM. SOCIAL:PLANEACION'!$E$12</definedName>
    <definedName name="nueva">#REF!</definedName>
    <definedName name="Nuevobalance">#REF!</definedName>
    <definedName name="NvsASD">"V2012-03-31"</definedName>
    <definedName name="NvsAutoDrillOk">"VN"</definedName>
    <definedName name="NvsElapsedTime">0.0000925925924093463</definedName>
    <definedName name="NvsEndTime">41021.6985416667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"%,X,RZF..R00B,CZF..C00B"</definedName>
    <definedName name="NvsPanelBusUnit">"V"</definedName>
    <definedName name="NvsPanelEffdt">"V1900-01-01"</definedName>
    <definedName name="NvsPanelSetid">"VELIM1"</definedName>
    <definedName name="NvsReqBU">"VWHCAL"</definedName>
    <definedName name="NvsReqBUOnly">"VY"</definedName>
    <definedName name="NvsStyleNme">"Sonata.xls"</definedName>
    <definedName name="NvsTransLed">"VN"</definedName>
    <definedName name="NvsTreeASD">"V2012-03-31"</definedName>
    <definedName name="NvsValTbl.DEPTID">"DEPT_TBL"</definedName>
    <definedName name="o" hidden="1">[2]ACTSOS1!#REF!</definedName>
    <definedName name="oblig">'[39]COM. SOCIAL:PLANEACION'!$E$13</definedName>
    <definedName name="of">'[14]FM&amp;F FeC'!#REF!</definedName>
    <definedName name="omschr">[18]Blad2!$B$6:$C$1078</definedName>
    <definedName name="Optimista">'[40]5. Simulador'!$R$18</definedName>
    <definedName name="OTROS">'[3]datos decreto y Resol'!#REF!</definedName>
    <definedName name="PAPEL">[21]BIBLIOTECA:PLANEACION!$D$84:$I$84</definedName>
    <definedName name="parametros">[41]PARAMETRO_CC_AREA_SEDE!$A$2:$G$211</definedName>
    <definedName name="Parque_Berrio">'[13]Drivers Ingresos Financiacion'!$B$9:$AB$20</definedName>
    <definedName name="PEF">'[3]datos decreto y Resol'!#REF!</definedName>
    <definedName name="Pereira">'[13]Drivers Ingresos Financiacion'!$B$113:$AB$124</definedName>
    <definedName name="Peru">#REF!</definedName>
    <definedName name="Pesimista">'[40]5. Simulador'!$R$17</definedName>
    <definedName name="planta15">#REF!</definedName>
    <definedName name="Plazuela">'[13]Drivers Ingresos Financiacion'!$B$22:$AB$33</definedName>
    <definedName name="POCTU" hidden="1">[2]ACTSOS1!#REF!</definedName>
    <definedName name="PORTATIL">'[16]COM. SOCIAL:PLANEACION'!$E$14</definedName>
    <definedName name="pos" hidden="1">[2]ACTSOS1!#REF!</definedName>
    <definedName name="pprofesionales">#REF!</definedName>
    <definedName name="ppto">[37]Presupuesto!$H$2:$J$13</definedName>
    <definedName name="pr">#REF!</definedName>
    <definedName name="pre">#REF!</definedName>
    <definedName name="price">[18]Blad1!$B$9:$C$1086</definedName>
    <definedName name="primaria">[42]tub_referencias!$A:$R</definedName>
    <definedName name="PrimerPeriodo">'[43]Datos Para Indica de Talentos'!$C$26</definedName>
    <definedName name="Print_Area">#N/A</definedName>
    <definedName name="Print_Titles">#N/A</definedName>
    <definedName name="PROC950">#REF!</definedName>
    <definedName name="PROD100">#REF!</definedName>
    <definedName name="PROD1000">#REF!</definedName>
    <definedName name="PROD1100">#REF!</definedName>
    <definedName name="PROD1200">#REF!</definedName>
    <definedName name="PROD1300">#REF!</definedName>
    <definedName name="PROD1400">#REF!</definedName>
    <definedName name="PROD1600">#REF!</definedName>
    <definedName name="PROD1700">#REF!</definedName>
    <definedName name="PROD1800">#REF!</definedName>
    <definedName name="PROD1850">#REF!</definedName>
    <definedName name="PROD1900">#REF!</definedName>
    <definedName name="PROD200">#REF!</definedName>
    <definedName name="PROD2000">#REF!</definedName>
    <definedName name="PROD2100">#REF!</definedName>
    <definedName name="PROD2300">#REF!</definedName>
    <definedName name="PROD2400">#REF!</definedName>
    <definedName name="PROD2600">#REF!</definedName>
    <definedName name="PROD2700">#REF!</definedName>
    <definedName name="PROD2900">#REF!</definedName>
    <definedName name="PROD3000">#REF!</definedName>
    <definedName name="PROD3100">#REF!</definedName>
    <definedName name="PROD3200">#REF!</definedName>
    <definedName name="PROD3400">#REF!</definedName>
    <definedName name="PROD3500">#REF!</definedName>
    <definedName name="PROD3600">#REF!</definedName>
    <definedName name="PROD3700">#REF!</definedName>
    <definedName name="PROD3800">#REF!</definedName>
    <definedName name="PROD3900">#REF!</definedName>
    <definedName name="PROD4000">#REF!</definedName>
    <definedName name="PROD4100">#REF!</definedName>
    <definedName name="PROD4200">#REF!</definedName>
    <definedName name="PROD4300">#REF!</definedName>
    <definedName name="PROD4400">#REF!</definedName>
    <definedName name="PROD4500">#REF!</definedName>
    <definedName name="PROD4600">#REF!</definedName>
    <definedName name="PROD4700">#REF!</definedName>
    <definedName name="PROD4800">#REF!</definedName>
    <definedName name="PROD500">#REF!</definedName>
    <definedName name="PROD600">#REF!</definedName>
    <definedName name="PROD700">#REF!</definedName>
    <definedName name="PROD800">#REF!</definedName>
    <definedName name="PROD900">#REF!</definedName>
    <definedName name="PROD950">#REF!</definedName>
    <definedName name="PRODUCT_LIST_MZO">#REF!</definedName>
    <definedName name="PROMOCION">#REF!</definedName>
    <definedName name="Promoción">'[9]FZAS II 07:RRHH 07'!$B$51</definedName>
    <definedName name="PT">'[3]datos decreto y Resol'!#REF!</definedName>
    <definedName name="PTT">'[3]datos decreto y Resol'!$I$70:$K$79</definedName>
    <definedName name="pup">#REF!</definedName>
    <definedName name="pyg">'[14]FM&amp;F FeC'!#REF!</definedName>
    <definedName name="q" hidden="1">[2]ACTSOS1!#REF!</definedName>
    <definedName name="QUES100">#REF!</definedName>
    <definedName name="QUES1000">#REF!</definedName>
    <definedName name="QUES1001">#REF!</definedName>
    <definedName name="QUES1100">#REF!</definedName>
    <definedName name="QUES1200">#REF!</definedName>
    <definedName name="QUES1300">#REF!</definedName>
    <definedName name="QUES1400">#REF!</definedName>
    <definedName name="QUES1500">#REF!</definedName>
    <definedName name="QUES1600">#REF!</definedName>
    <definedName name="QUES1700">#REF!</definedName>
    <definedName name="QUES1800">#REF!</definedName>
    <definedName name="QUES1900">#REF!</definedName>
    <definedName name="QUES200">#REF!</definedName>
    <definedName name="QUES2000">#REF!</definedName>
    <definedName name="QUES2100">#REF!</definedName>
    <definedName name="QUES2200">#REF!</definedName>
    <definedName name="QUES2300">#REF!</definedName>
    <definedName name="QUES2400">#REF!</definedName>
    <definedName name="QUES2500">#REF!</definedName>
    <definedName name="QUES2600">#REF!</definedName>
    <definedName name="QUES2700">#REF!</definedName>
    <definedName name="QUES2800">#REF!</definedName>
    <definedName name="QUES2900">#REF!</definedName>
    <definedName name="QUES300">#REF!</definedName>
    <definedName name="QUES3000">#REF!</definedName>
    <definedName name="QUES3100">#REF!</definedName>
    <definedName name="QUES3200">#REF!</definedName>
    <definedName name="QUES3300">#REF!</definedName>
    <definedName name="QUES3400">#REF!</definedName>
    <definedName name="QUES3500">#REF!</definedName>
    <definedName name="QUES3600">#REF!</definedName>
    <definedName name="QUES3700">#REF!</definedName>
    <definedName name="QUES3800">#REF!</definedName>
    <definedName name="QUES3900">#REF!</definedName>
    <definedName name="QUES400">#REF!</definedName>
    <definedName name="QUES4000">#REF!</definedName>
    <definedName name="QUES4100">#REF!</definedName>
    <definedName name="QUES4200">#REF!</definedName>
    <definedName name="QUES4300">#REF!</definedName>
    <definedName name="QUES4400">#REF!</definedName>
    <definedName name="QUES4500">#REF!</definedName>
    <definedName name="QUES4600">#REF!</definedName>
    <definedName name="QUES4700">#REF!</definedName>
    <definedName name="QUES4800">#REF!</definedName>
    <definedName name="QUES500">#REF!</definedName>
    <definedName name="QUES600">#REF!</definedName>
    <definedName name="QUES700">#REF!</definedName>
    <definedName name="QUES750">#REF!</definedName>
    <definedName name="QUES800">#REF!</definedName>
    <definedName name="QUES900">#REF!</definedName>
    <definedName name="QWER">'[9]FZAS II 07:RRHH 07'!$B$70</definedName>
    <definedName name="re">'[14]FM&amp;F FeC'!#REF!</definedName>
    <definedName name="REFRIGERIOS">'[44]SER. INFORMATICOS:DES. EMPRESARIAL'!$F$33</definedName>
    <definedName name="REGELNAAM">#REF!</definedName>
    <definedName name="REGELS">#REF!</definedName>
    <definedName name="regresar2">#REF!</definedName>
    <definedName name="rekregel">#REF!</definedName>
    <definedName name="Rionegro">'[13]Drivers Ingresos Financiacion'!$B$100:$AB$111</definedName>
    <definedName name="RT">'[3]datos decreto y Resol'!$E$25:$Q$34</definedName>
    <definedName name="S">[2]ACTSOS1!#REF!</definedName>
    <definedName name="salario">#REF!</definedName>
    <definedName name="Scanner">'[16]COM. SOCIAL:PLANEACION'!$E$15</definedName>
    <definedName name="sd">#REF!</definedName>
    <definedName name="sdcdc">#REF!</definedName>
    <definedName name="SE" hidden="1">[2]ACTSOS1!#REF!</definedName>
    <definedName name="SegundoPeriodo">'[43]Datos Para Indica de Talentos'!$E$26</definedName>
    <definedName name="Servidor">'[16]COM. SOCIAL:PLANEACION'!$E$16</definedName>
    <definedName name="Servidores">'[16]COM. SOCIAL:PLANEACION'!$E$17</definedName>
    <definedName name="Sheet_Name">#REF!</definedName>
    <definedName name="silvia">#N/A</definedName>
    <definedName name="sm">'[14]FM&amp;F FeC'!#REF!</definedName>
    <definedName name="SOFTWARE">'[16]COM. SOCIAL:PLANEACION'!$J$39</definedName>
    <definedName name="SS">'[3]datos decreto y Resol'!#REF!</definedName>
    <definedName name="sss">#REF!</definedName>
    <definedName name="ssss">#REF!</definedName>
    <definedName name="Sucre">'[13]Drivers Ingresos Financiacion'!$B$48:$AB$59</definedName>
    <definedName name="SUSCRIPCIONES">'[16]COM. SOCIAL:PLANEACION'!$J$84:$J$85</definedName>
    <definedName name="t_ciclo">[45]tablas!$G$4:$H$8</definedName>
    <definedName name="t_ctas">[11]indiceRP!$B$7:$E$46</definedName>
    <definedName name="t_grupo">[46]Hoja1!$N$3:$O$229</definedName>
    <definedName name="TAB_EJEC">#REF!</definedName>
    <definedName name="TAXCODES">#REF!</definedName>
    <definedName name="team">#REF!</definedName>
    <definedName name="TELEFONO">#REF!</definedName>
    <definedName name="Test">[47]Team!$C$7:$C$18</definedName>
    <definedName name="TIQUETES">#REF!</definedName>
    <definedName name="_xlnm.Print_Titles">#N/A</definedName>
    <definedName name="TRANSPORTE">[36]BIBLIOTECA:PLANEACION!$G$48</definedName>
    <definedName name="TRES" hidden="1">[2]ACTSOS1!#REF!</definedName>
    <definedName name="TRM">[32]BASES!$B$41</definedName>
    <definedName name="txtriinfini">#REF!</definedName>
    <definedName name="user_agr">#REF!</definedName>
    <definedName name="users">#REF!</definedName>
    <definedName name="UTILES">[21]BIBLIOTECA:PLANEACION!$I$84</definedName>
    <definedName name="v_areasede">[48]arch_base!$U$4:$U$1503</definedName>
    <definedName name="v_ccostos">[49]PptoxC_costos!$D$13:$D$223</definedName>
    <definedName name="v_ctas">[49]indiceRP!$B$7:$B$46</definedName>
    <definedName name="v_nuevoppto">[45]indiceRP!$CG$7:$CG$9349</definedName>
    <definedName name="v_Otros_Incrementos">[49]tablas!$E$10:$E$46</definedName>
    <definedName name="v_tipobase">[49]tablas!$B$15:$B$16</definedName>
    <definedName name="v_tipodist">[49]tablas!$B$12:$B$14</definedName>
    <definedName name="v_tipoincrem">[49]tablas!$D$3:$D$8</definedName>
    <definedName name="val">'[14]FM&amp;F FeC'!#REF!</definedName>
    <definedName name="VALIDACION">[50]Hoja1!$A:$A</definedName>
    <definedName name="vector1">#REF!</definedName>
    <definedName name="vector10">#REF!</definedName>
    <definedName name="vector2">#REF!</definedName>
    <definedName name="vector4">#REF!</definedName>
    <definedName name="vector5">#REF!</definedName>
    <definedName name="vector6">#REF!</definedName>
    <definedName name="vector7">#REF!</definedName>
    <definedName name="vector8">#REF!</definedName>
    <definedName name="vector9">#REF!</definedName>
    <definedName name="VEDEOBEAN">#REF!</definedName>
    <definedName name="Ventas_Mt2">#REF!</definedName>
    <definedName name="Ventas_Ppto_N">'[13]6. Gastos Compañía'!$D$9</definedName>
    <definedName name="Ventas_Real_N">'[13]6. Gastos Compañía'!$C$9</definedName>
    <definedName name="Ventas_Real_N_1">'[13]6. Gastos Compañía'!$E$9</definedName>
    <definedName name="Version_Ppto">[13]Parametros!$D$7</definedName>
    <definedName name="Version_Real">[13]Parametros!$D$8</definedName>
    <definedName name="vhs">'[9]FZAS II 07:RRHH 07'!$B$87</definedName>
    <definedName name="VIATICOS">#REF!</definedName>
    <definedName name="vida">#REF!</definedName>
    <definedName name="vida_util">#REF!</definedName>
    <definedName name="video">'[9]FZAS II 07:RRHH 07'!$B$86</definedName>
    <definedName name="VIDEOBEAN">#REF!</definedName>
    <definedName name="vtas">'[14]FM&amp;F FeC'!#REF!</definedName>
    <definedName name="w">#REF!</definedName>
    <definedName name="wf">#REF!</definedName>
    <definedName name="wk">'[14]FM&amp;F FeC'!#REF!</definedName>
    <definedName name="wssss" hidden="1">[2]ACTSOS1!#REF!</definedName>
    <definedName name="ww">[51]Projet!$F$7</definedName>
    <definedName name="WWWW">#REF!</definedName>
    <definedName name="wwwwwwwwwwwwwwwww" hidden="1">[2]ACTSOS1!#REF!</definedName>
    <definedName name="YYYYYYYYYYYYYY" hidden="1">[2]ACTSOS1!#REF!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2" l="1"/>
  <c r="B13" i="12" s="1"/>
  <c r="B14" i="12" s="1"/>
  <c r="B15" i="12" s="1"/>
  <c r="B9" i="11" l="1"/>
  <c r="B10" i="11" s="1"/>
  <c r="B11" i="11" s="1"/>
  <c r="B12" i="11" s="1"/>
  <c r="B13" i="11" s="1"/>
  <c r="B14" i="11" s="1"/>
  <c r="B15" i="11" s="1"/>
  <c r="B16" i="11" s="1"/>
  <c r="B8" i="11"/>
  <c r="B7" i="10" l="1"/>
  <c r="B8" i="10" s="1"/>
  <c r="B9" i="10" s="1"/>
  <c r="B10" i="10" s="1"/>
  <c r="B11" i="10" s="1"/>
  <c r="B12" i="10" s="1"/>
  <c r="B13" i="10" s="1"/>
  <c r="B14" i="10" s="1"/>
  <c r="M6" i="6" l="1"/>
  <c r="E25" i="3" l="1"/>
  <c r="E24" i="3"/>
  <c r="E23" i="3"/>
  <c r="E22" i="3"/>
  <c r="E36" i="3"/>
  <c r="E35" i="3"/>
  <c r="E34" i="3"/>
  <c r="E33" i="3"/>
  <c r="E32" i="3"/>
  <c r="E31" i="3"/>
  <c r="E30" i="3"/>
  <c r="E29" i="3"/>
  <c r="E28" i="3"/>
  <c r="E27" i="3"/>
  <c r="E26" i="3"/>
  <c r="E21" i="3"/>
  <c r="E20" i="3"/>
  <c r="E19" i="3"/>
  <c r="E18" i="3"/>
  <c r="E17" i="3"/>
  <c r="E16" i="3"/>
  <c r="E15" i="3"/>
  <c r="E14" i="3"/>
  <c r="E13" i="3"/>
  <c r="E12" i="3"/>
  <c r="E11" i="3"/>
  <c r="E10" i="3"/>
  <c r="E9" i="3"/>
  <c r="E8" i="3"/>
  <c r="E7" i="3"/>
  <c r="E6" i="3"/>
  <c r="E5" i="3"/>
  <c r="Y51" i="2"/>
  <c r="X51" i="2"/>
  <c r="W51" i="2"/>
  <c r="V51" i="2"/>
  <c r="U51" i="2"/>
  <c r="T51" i="2"/>
  <c r="S51" i="2"/>
  <c r="R51" i="2"/>
  <c r="Q51" i="2"/>
  <c r="P51" i="2"/>
  <c r="O51" i="2"/>
  <c r="N51" i="2"/>
  <c r="M51" i="2"/>
  <c r="L51" i="2"/>
  <c r="K51" i="2"/>
  <c r="J51" i="2"/>
  <c r="I51" i="2"/>
  <c r="H51" i="2"/>
  <c r="G51" i="2"/>
  <c r="F51" i="2"/>
</calcChain>
</file>

<file path=xl/sharedStrings.xml><?xml version="1.0" encoding="utf-8"?>
<sst xmlns="http://schemas.openxmlformats.org/spreadsheetml/2006/main" count="1492" uniqueCount="637">
  <si>
    <t>Ambiente de control (cultura, etica,fraude, ambiente de control)</t>
  </si>
  <si>
    <t>Gestion de riesgos</t>
  </si>
  <si>
    <t>Toma de desiciones</t>
  </si>
  <si>
    <t>Normatividad y legistacion</t>
  </si>
  <si>
    <t>Entrada de competidores</t>
  </si>
  <si>
    <t>Ejecucion presupuestal</t>
  </si>
  <si>
    <t>Gestion del talento</t>
  </si>
  <si>
    <t>Estrategias de Mercado y posicionamiento</t>
  </si>
  <si>
    <t>Gestion de Activos</t>
  </si>
  <si>
    <t xml:space="preserve">Riesgo  </t>
  </si>
  <si>
    <t>Descripcion del riesgo</t>
  </si>
  <si>
    <t>Contratos de compras de servicios</t>
  </si>
  <si>
    <t>Seguridad fisica en las instalaciones</t>
  </si>
  <si>
    <t>Accesos no autorizados a los sistemas de informacion</t>
  </si>
  <si>
    <t>Obsolecencia Tecnologica</t>
  </si>
  <si>
    <t>Calidad de la informacion Financiera</t>
  </si>
  <si>
    <t>Implementacion de IFRS</t>
  </si>
  <si>
    <t>Dispercion de funciones</t>
  </si>
  <si>
    <t>El no incrementar adecuadamente el numero de nuevos clientes y el no aumentar el nivel de retención de clientes antiguos, generaría el riesgo de liquidez al verse la Organizacion obligada a contraer créditos que dificultarían inversiones necesarias.</t>
  </si>
  <si>
    <t xml:space="preserve">Una supervisión de riesgos ineficiente puede llevar a que la Organizacion se exponga a riesgos que se encuentren por fuera de su perfil y no estén contemplados dentro de su estrategia.  
La inexistencia de herramientas de medición de riesgo o el uso de herramientas inadecuadas, podría causar la materialización de estos riesgos, que impactarían directamente en el logro de los objetivos estratégicos.
</t>
  </si>
  <si>
    <t xml:space="preserve">En estructuras organizacionales, la toma de decisiones requiere de las definiciones de los niveles de autoridad para no incurrir en el riesgo de tomar decisiones en instancias no autorizadas evitando de esta manera dificultades en el cumplimiento de los objetivos de la Organizacion y una efectiva gestión. 
</t>
  </si>
  <si>
    <t xml:space="preserve">La evolución de la normatividad y legislación en el sistema de salud debe ser monitoreada para anticipar la capacidad de adaptación de la Organizacion a nuevos contextos normativos y legales. 
</t>
  </si>
  <si>
    <t xml:space="preserve">La entrada de nuevos competidores en el mercado tensiona el ambiente competitivo. De no tener las estrategias apropiadas de mercadeo y comunicación, y levantar barreras de entrada a nuevos competidores, la Organizacion asumiría el riesgo de debilitar su capacidad de sostenibilidad al verse deteriorada su posición competitiva en el mercado.
</t>
  </si>
  <si>
    <t xml:space="preserve">La debilidad en el seguimiento presupuestal por la falta de un sistema aplicado para el control de las áreas en la Organizacion dificultaría la administración de los recursos. 
Un inadecuado seguimiento a la ejecución presupuestal dificultaría el cumplimiento de las apuestas incluidas en el plan organizacional y limitaría los recursos para la inversión en desarrollo.
</t>
  </si>
  <si>
    <t>La falta de estrategias y procedimientos que permitan atraer, desarrollar y retener el mejor talento a nivel administrativo y operativo, para el manejo de actividades correspondientes a cada área, podría afectar la gestión de la Organización y la calidad de los servicios.</t>
  </si>
  <si>
    <t>La falta de una oportuna y adecuada estrategia de mercadeo y posicionamiento de la Organizacion, podría generar una disminución en la cantidad de futuros clientes para la Organizacion.</t>
  </si>
  <si>
    <t>Carecer de Políticas y/o Procedimientos de Seguridad y Custodia de activos o el no cumplimiento de estos, podría generar pérdidas para la Organizacion.
La ausencia de un Protocolo para el Manejo y Control de los activos y el no contar con personal capacitado, podría ocasionar el mal uso de los mismos y por lo tanto, desperfectos o daños a estos.</t>
  </si>
  <si>
    <t xml:space="preserve">Falta de monitoreo en la firma y ejecución de los contratos de bienes y servicios podría generar perdidas, abusos por parte de los contratistas e incumplimiento en los servicios contratados.
La falta de área jurídica, la no existencia de procedimientos formalizados de seguimiento a contratos y la no asignación de interventores podría facilitar el incumplimiento de los objetivos contractuales definidos con los terceros.
</t>
  </si>
  <si>
    <t>La falta de un control de acceso riguroso, mecanismos electrónicos deficientes, o un plan de seguridad física inadecuado, aumentaría la exposición de la Organizacion a pérdidas, a acceso de personal no autorizado o amenazas a la seguridad e integridad de los empleados.</t>
  </si>
  <si>
    <t>La falta de políticas, procedimientos y/o estándares de seguridad de la información a nivel de la plataforma tecnológica; administración de cuentas de usuarios, sus privilegios y novedades; y el establecimiento de sus contraseñas de acceso, permitiría la obtención de privilegios más allá del nivel mínimo necesario, accesos no autorizados a los sistemas, introducción de información no autorizada a  los sistemas, así como pérdida de integridad y confidencialidad de la información de la Organizacion.</t>
  </si>
  <si>
    <t xml:space="preserve">La falta de un constante monitoreo a las nuevas tendencias del mercado y a las necesidades tecnológicas, así como la carencia de planes estructurados para la actualización del ambiente tecnológico, permiten el uso de hardware y software no soportado por los fabricantes y generan a la Organizacion pérdida de competitividad.
</t>
  </si>
  <si>
    <t xml:space="preserve">Errores en el registro de información, así como la falta de un adecuado control interno sobre el reporte financiero, dificultaría la toma de decisiones.
La falta de procedimientos claros para el registro de información financiera, para la supervisión constante de las áreas encargadas y para el apoyo de los sistemas de información, dificultaría tener información financiera íntegra y de calidad.
</t>
  </si>
  <si>
    <t>La Inadecuada definición de los parámetros iniciales, políticas o procedimientos en el proyecto de adopción de las IFRS podría impactar la presentación de los Estados Financieros futuros.</t>
  </si>
  <si>
    <t>La falta de políticas y lineamientos formales con respecto a las funciones técnicas o de negocio del personal en las distintas dependencias de la Organizacion tanto a su interior como entre ellas podría generar pérdida de integridad o confidencialidad de la información.</t>
  </si>
  <si>
    <t>Priorizacion</t>
  </si>
  <si>
    <t>Totales</t>
  </si>
  <si>
    <t>Riesgos Medios</t>
  </si>
  <si>
    <t>Riesgos Altos</t>
  </si>
  <si>
    <t>Alto</t>
  </si>
  <si>
    <t>Promedio</t>
  </si>
  <si>
    <t>Vulnerabilidad</t>
  </si>
  <si>
    <t>Impacto</t>
  </si>
  <si>
    <t>Riesgo</t>
  </si>
  <si>
    <t>No.</t>
  </si>
  <si>
    <t>Legal</t>
  </si>
  <si>
    <t>Planta Física y Gestión Ambiental</t>
  </si>
  <si>
    <t>Facturación y Cartera</t>
  </si>
  <si>
    <t>Contabilidad y Reporte</t>
  </si>
  <si>
    <t>Ambiente de Control</t>
  </si>
  <si>
    <t>Gobierno Corporativo</t>
  </si>
  <si>
    <t xml:space="preserve"> </t>
  </si>
  <si>
    <t>Procesos de Apoyo</t>
  </si>
  <si>
    <t>Procesos Financieros</t>
  </si>
  <si>
    <t>Comercial</t>
  </si>
  <si>
    <t>Procesos Operativos</t>
  </si>
  <si>
    <t>Riesgos Bajos</t>
  </si>
  <si>
    <t>Segregacion de funciones</t>
  </si>
  <si>
    <t>Estrategia de Precios</t>
  </si>
  <si>
    <t>Segregación de funciones</t>
  </si>
  <si>
    <t>Apoyo Gremial</t>
  </si>
  <si>
    <t>Sostenibilidad Financiera</t>
  </si>
  <si>
    <t>Visibilidad, imagen, diferenciación y posicionamiento</t>
  </si>
  <si>
    <t>Apoyo gremial</t>
  </si>
  <si>
    <t xml:space="preserve">La falta de integración con gremios, industrias o entidades externas, podría limitar la consecución de recursos o reconocimiento a la Organizacion, necesarios para el cumplimiento de sus objetivos operacionales y de mercado.  
</t>
  </si>
  <si>
    <t>Una estrategia de precios no apropiada produce efectos  de no asequibilidad por parte de la población objetivo, produciendo una perdida de competitividad  en el mercado regional, nacional o internacional.</t>
  </si>
  <si>
    <t xml:space="preserve">La falta de políticas y lineamientos formales con respecto a las funciones técnicas o de negocio del personal en las distintas dependencias de la Organizacion tanto a su interior como entre ellas podría generar pérdida de integridad o confidencialidad de la información.  </t>
  </si>
  <si>
    <t>Sin un gobierno participativo se podría producir el riesgo de un deficiente ambiente de control en las actuaciones de los lideres y empleados de la Organizacion. Al no tener una cultura de gestión y su función organizacional se corre riesgo de no alcanzar el o los objetivos propuestos. Se requiere de forma expresa un código de ética y buen gobierno que oriente las conductas, procedimientos y delimite los conflictos de interés  que puedan contribuir al deterioro del mejor ambiente de control de la Oganizacion.</t>
  </si>
  <si>
    <t xml:space="preserve">MAPA DE RIESGOS </t>
  </si>
  <si>
    <t>Bajo</t>
  </si>
  <si>
    <t>Procesos Estratégicos</t>
  </si>
  <si>
    <t>Estructura Organizacional , Organigrama, Perfiles de Cargos y Segregación de Funciones</t>
  </si>
  <si>
    <t>Planeación Estratégica</t>
  </si>
  <si>
    <t xml:space="preserve">Presupuesto- Analisis  Financiero y Flujo de  Caja </t>
  </si>
  <si>
    <t>Tesorería- Inversiones  y obligaciones F</t>
  </si>
  <si>
    <t xml:space="preserve">Impuestos </t>
  </si>
  <si>
    <t>PATRIMONIO</t>
  </si>
  <si>
    <t>NIIF</t>
  </si>
  <si>
    <t xml:space="preserve">Cuentas por Pagar- pasivos  Estimados y Provisiones </t>
  </si>
  <si>
    <t xml:space="preserve"> Activos Fijos - CAPEX- Intangibles- Proyectos </t>
  </si>
  <si>
    <t>Almacén</t>
  </si>
  <si>
    <t xml:space="preserve">Operaciones </t>
  </si>
  <si>
    <t>Sistema Integrado de  Gestión</t>
  </si>
  <si>
    <t xml:space="preserve">Seguridad en el trabajo </t>
  </si>
  <si>
    <t>Talento Humano y Nómina</t>
  </si>
  <si>
    <t>Tecnologias de la Información</t>
  </si>
  <si>
    <t xml:space="preserve">Adquisiciones y gastos Admistrativo </t>
  </si>
  <si>
    <t xml:space="preserve">Mercadeo- Gestión Comercial </t>
  </si>
  <si>
    <t>Back Office- estructuras  corporativas</t>
  </si>
  <si>
    <t>B</t>
  </si>
  <si>
    <r>
      <rPr>
        <b/>
        <sz val="11"/>
        <color theme="1"/>
        <rFont val="Calibri"/>
        <family val="2"/>
        <scheme val="minor"/>
      </rPr>
      <t xml:space="preserve">ALTO: </t>
    </r>
    <r>
      <rPr>
        <sz val="10"/>
        <color rgb="FF000000"/>
        <rFont val="Century Gothic"/>
        <family val="2"/>
      </rPr>
      <t>Cuando el riesgo hace altamente vulnerable a la enti- dad o unidad. (Impacto y probabilidad alta vs controles)</t>
    </r>
  </si>
  <si>
    <t>A-D</t>
  </si>
  <si>
    <r>
      <rPr>
        <b/>
        <sz val="11"/>
        <color theme="1"/>
        <rFont val="Calibri"/>
        <family val="2"/>
        <scheme val="minor"/>
      </rPr>
      <t>MEDIO</t>
    </r>
    <r>
      <rPr>
        <sz val="11"/>
        <color theme="1"/>
        <rFont val="Calibri"/>
        <family val="2"/>
        <scheme val="minor"/>
      </rPr>
      <t>: Cuando el riesgo presenta una vulnerabilidad media. (Impacto alto - probabilidad baja o Impacto bajo - probabili- dad alta vs controles).</t>
    </r>
  </si>
  <si>
    <t>C</t>
  </si>
  <si>
    <r>
      <rPr>
        <b/>
        <sz val="11"/>
        <color theme="1"/>
        <rFont val="Calibri"/>
        <family val="2"/>
        <scheme val="minor"/>
      </rPr>
      <t>BAJO:</t>
    </r>
    <r>
      <rPr>
        <sz val="11"/>
        <color theme="1"/>
        <rFont val="Calibri"/>
        <family val="2"/>
        <scheme val="minor"/>
      </rPr>
      <t xml:space="preserve"> Cuando el riesgo presenta vulnerabilidad baja.( Impacto y probabilidad baja vs controles).</t>
    </r>
  </si>
  <si>
    <t xml:space="preserve">Alta </t>
  </si>
  <si>
    <t xml:space="preserve">Frecuencia </t>
  </si>
  <si>
    <t>A</t>
  </si>
  <si>
    <t>Baja</t>
  </si>
  <si>
    <t>D</t>
  </si>
  <si>
    <t xml:space="preserve">Impacto </t>
  </si>
  <si>
    <t>Área</t>
  </si>
  <si>
    <t>CATEGORIA</t>
  </si>
  <si>
    <t>RIESGO</t>
  </si>
  <si>
    <t xml:space="preserve">TIPO DE  RIESGO </t>
  </si>
  <si>
    <t>IMPACTO</t>
  </si>
  <si>
    <t>PROBABILIDAD</t>
  </si>
  <si>
    <t>CONTROLES EXISTENTES</t>
  </si>
  <si>
    <t>RESPONSABLE</t>
  </si>
  <si>
    <t>ACCIONES</t>
  </si>
  <si>
    <t xml:space="preserve">NIVEL DE  RIESGO </t>
  </si>
  <si>
    <t xml:space="preserve">Ventas </t>
  </si>
  <si>
    <t>No existe un documento adecuado con todos los requisitos (precios, cantidades, etc) para asegurar la facturación adecuada y el proceso de  cobranzas.</t>
  </si>
  <si>
    <t xml:space="preserve">Operativo </t>
  </si>
  <si>
    <t xml:space="preserve">Alto </t>
  </si>
  <si>
    <t xml:space="preserve">Gerente  Comercial </t>
  </si>
  <si>
    <t>Nombre  Cliente:</t>
  </si>
  <si>
    <t>Consultor:</t>
  </si>
  <si>
    <t>MATRIZ DE  RIESGOS</t>
  </si>
  <si>
    <t>Fecha AuditorÍa :</t>
  </si>
  <si>
    <t xml:space="preserve">CATEGORIZACION DE  RIESGOS POR PROCESOS </t>
  </si>
  <si>
    <t xml:space="preserve">Probabilidad </t>
  </si>
  <si>
    <r>
      <rPr>
        <b/>
        <sz val="11"/>
        <color theme="1"/>
        <rFont val="Calibri"/>
        <family val="2"/>
        <scheme val="minor"/>
      </rPr>
      <t xml:space="preserve">ALTA: </t>
    </r>
    <r>
      <rPr>
        <sz val="11"/>
        <color theme="1"/>
        <rFont val="Calibri"/>
        <family val="2"/>
        <scheme val="minor"/>
      </rPr>
      <t xml:space="preserve"> </t>
    </r>
    <r>
      <rPr>
        <sz val="10"/>
        <color rgb="FF000000"/>
        <rFont val="Century Gothic"/>
        <family val="2"/>
      </rPr>
      <t>es muy factible que el hecho se presente.</t>
    </r>
  </si>
  <si>
    <r>
      <rPr>
        <b/>
        <sz val="11"/>
        <color theme="1"/>
        <rFont val="Calibri"/>
        <family val="2"/>
        <scheme val="minor"/>
      </rPr>
      <t>MEDIA:</t>
    </r>
    <r>
      <rPr>
        <sz val="11"/>
        <color theme="1"/>
        <rFont val="Calibri"/>
        <family val="2"/>
        <scheme val="minor"/>
      </rPr>
      <t xml:space="preserve"> </t>
    </r>
    <r>
      <rPr>
        <sz val="10"/>
        <color rgb="FF000000"/>
        <rFont val="Century Gothic"/>
        <family val="2"/>
      </rPr>
      <t>es factible que el hecho se presente.</t>
    </r>
  </si>
  <si>
    <r>
      <rPr>
        <b/>
        <sz val="11"/>
        <color theme="1"/>
        <rFont val="Calibri"/>
        <family val="2"/>
        <scheme val="minor"/>
      </rPr>
      <t>BAJA:</t>
    </r>
    <r>
      <rPr>
        <sz val="11"/>
        <color theme="1"/>
        <rFont val="Calibri"/>
        <family val="2"/>
        <scheme val="minor"/>
      </rPr>
      <t xml:space="preserve">  </t>
    </r>
    <r>
      <rPr>
        <sz val="10"/>
        <color rgb="FF000000"/>
        <rFont val="Century Gothic"/>
        <family val="2"/>
      </rPr>
      <t>es muy poco factible que el hecho se presente.</t>
    </r>
  </si>
  <si>
    <r>
      <rPr>
        <b/>
        <sz val="11"/>
        <color theme="1"/>
        <rFont val="Calibri"/>
        <family val="2"/>
        <scheme val="minor"/>
      </rPr>
      <t>ALTO:</t>
    </r>
    <r>
      <rPr>
        <sz val="11"/>
        <color theme="1"/>
        <rFont val="Calibri"/>
        <family val="2"/>
        <scheme val="minor"/>
      </rPr>
      <t xml:space="preserve"> Si el hecho llegara a presentarse, tendría alto impacto o efecto sobre la entidad</t>
    </r>
  </si>
  <si>
    <r>
      <rPr>
        <b/>
        <sz val="11"/>
        <color theme="1"/>
        <rFont val="Calibri"/>
        <family val="2"/>
        <scheme val="minor"/>
      </rPr>
      <t>MEDIO:</t>
    </r>
    <r>
      <rPr>
        <sz val="11"/>
        <color theme="1"/>
        <rFont val="Calibri"/>
        <family val="2"/>
        <scheme val="minor"/>
      </rPr>
      <t xml:space="preserve"> Si el hecho llegara a presentarse tendría medio impacto o efecto en la entidad</t>
    </r>
  </si>
  <si>
    <r>
      <rPr>
        <b/>
        <sz val="11"/>
        <color theme="1"/>
        <rFont val="Calibri"/>
        <family val="2"/>
        <scheme val="minor"/>
      </rPr>
      <t>BAJO:</t>
    </r>
    <r>
      <rPr>
        <sz val="11"/>
        <color theme="1"/>
        <rFont val="Calibri"/>
        <family val="2"/>
        <scheme val="minor"/>
      </rPr>
      <t xml:space="preserve"> Si el hecho llegara a presentarse tendría bajo impacto o efecto en la entidad</t>
    </r>
  </si>
  <si>
    <t xml:space="preserve">Nivel de  Riesgo </t>
  </si>
  <si>
    <t>CODIGO</t>
  </si>
  <si>
    <t xml:space="preserve">HALLAZGO </t>
  </si>
  <si>
    <t>PRUEBA  REALIZADA</t>
  </si>
  <si>
    <t xml:space="preserve">Responsable </t>
  </si>
  <si>
    <t>Control</t>
  </si>
  <si>
    <t>Contabilidad</t>
  </si>
  <si>
    <t>Costos</t>
  </si>
  <si>
    <t>Financiero</t>
  </si>
  <si>
    <t>RUBRO EVALUADO</t>
  </si>
  <si>
    <t>Inventarios</t>
  </si>
  <si>
    <t>ESTRUCTURA DEL INFORME</t>
  </si>
  <si>
    <t>#</t>
  </si>
  <si>
    <t>Observación</t>
  </si>
  <si>
    <t>Recomendación</t>
  </si>
  <si>
    <t>RECOMENDACIONES</t>
  </si>
  <si>
    <t>Plan de acción</t>
  </si>
  <si>
    <t>Importancia / Categoría Coso ERM</t>
  </si>
  <si>
    <r>
      <rPr>
        <b/>
        <sz val="11"/>
        <color theme="1"/>
        <rFont val="Calibri"/>
        <family val="2"/>
        <scheme val="minor"/>
      </rPr>
      <t>MEDIO</t>
    </r>
    <r>
      <rPr>
        <sz val="11"/>
        <color theme="1"/>
        <rFont val="Calibri"/>
        <family val="2"/>
        <scheme val="minor"/>
      </rPr>
      <t>: Cuando el riesgo presenta una vulnerabilidad media. (Impacto alto - probabilidad baja o Impacto bajo - probabilidad alta vs controles).</t>
    </r>
  </si>
  <si>
    <t>NIVEL DE RIESGO</t>
  </si>
  <si>
    <t>No se presentan en el informe, son la base para calcular el nivel de riesgo</t>
  </si>
  <si>
    <r>
      <rPr>
        <b/>
        <sz val="11"/>
        <color theme="1"/>
        <rFont val="Calibri"/>
        <family val="2"/>
        <scheme val="minor"/>
      </rPr>
      <t xml:space="preserve">ALTO: </t>
    </r>
    <r>
      <rPr>
        <sz val="10"/>
        <color rgb="FF000000"/>
        <rFont val="Century Gothic"/>
        <family val="2"/>
      </rPr>
      <t>Cuando el riesgo hace altamente vulnerable a la entidad o unidad. (Impacto y probabilidad alta vs controles)</t>
    </r>
  </si>
  <si>
    <t>MEDICIÓN DEL NIVEL DE RIESGO</t>
  </si>
  <si>
    <t>HALLAZGOS  AUDITORIA DE  NOMBRE DE LA COMPAÑÍA</t>
  </si>
  <si>
    <t>Desarrollo plan de acción</t>
  </si>
  <si>
    <t>ESTADO</t>
  </si>
  <si>
    <t>Observaciones de estado</t>
  </si>
  <si>
    <t xml:space="preserve">Agosto </t>
  </si>
  <si>
    <t>Septiembre</t>
  </si>
  <si>
    <t xml:space="preserve">Octubre </t>
  </si>
  <si>
    <t>Noviembre</t>
  </si>
  <si>
    <t>Porcentaje de Avance</t>
  </si>
  <si>
    <t>se reciben estados financieros con corte junio de 2019, se presentan diferencias entre los estados financieros dictaminados y los presentados en formato excel con sus respectivos soportes de trabajo.</t>
  </si>
  <si>
    <t>no se reciben papeles de trabajo de la elaboración declaración de renta, la misma presenta algunas diferencias respecto de los estados financieros, como lo son diferencias en saldo de disponible en declaración de renta por valor $27.882.000 y en estados financieros por valor de $104.589.584, diferencias en cuentas corrientes comerciales por cobrar en renta por valor de$17.260.884.000 y en estados financieros por valor de $18.634.162.473 entre otras diferencias que se presentan, que no se fue posible identificar su origen por falta de la conciliación fiscal.</t>
  </si>
  <si>
    <t>no se evidencia presentaciónde la infromación de la circular 016 de supersalud para el corte diciembre 31 de 2018, se realllizo solicitud pero no se ha recibido.</t>
  </si>
  <si>
    <t>se evidencia presentación de información a reportar por el departamento de cartera mediante la circular 030, para el primer trimestre del año 2019, la presentación del segundo trimestre tiene plazo de presentación a julio 31 de 2019.</t>
  </si>
  <si>
    <t>no se evidencia presentación de los formatos de la información exógena.</t>
  </si>
  <si>
    <t>se evidencia la presentación oportuna de las obligaciones tributarias, para el caso del impuesto de industria y comercio se encuentran al día tanto en presentación como en oportunidad de pago, en el caso de la retención en la fuente se encuentran presentados pero el mes de junio de 2019 no presenta pago a la fecha.</t>
  </si>
  <si>
    <t xml:space="preserve">se logra evidenciar información con corte al mes de junio en la que se pueden ver diferencias entre los saldos de los modulos contable, cartera por cobrar y cartera por pagar. </t>
  </si>
  <si>
    <t>se pueden evideciar cuentas por cobrar en el modulo de contabilidad por valor de $ 23.253.685.098,06 y un saldo de cuentas por cobrar en cartera por valor de $22.450.181.412,19 presentado una diferencia por valor de $803.503.685,87 las diferencias más significativas,  se encuentran en el cliente COOSALUD LTDA  que presenta saldo contable por valor de $1.011.997.970,8 y un saldo en cartera por valor de $165.798.566,8 arrojando una diferencia por valor de $846.199.404 existen otros clientes con diferencias entre los saldos de los dos modulos.</t>
  </si>
  <si>
    <t>se puede evidenciar un saldo por un valor de $ 2.821.570.344,64 en el rubro de pagos recibidos por identificar, las cifras mas significativas se presentan en COOMEVA ENTIDAD PROMOTORA DE SALUD S.A. por valor de $653.447.364,21 NUEVA EMPRESA PROMOTORA DE SALUD NUEVA EPS S.A. por valor de $1.861.558.864,47 COOSALUD ENTIDAD PROMOTORA DE SALUD S.A por valor de $199.801.361 GOBERNACION DEL MAGDALENA por valor de $46.897.576 ASOCIACION DE CABILDOS INDIGENAS DEL CESAR Y LA GUAJIRA - DUSAKAWI EPSI por valor de $29.854.600 SALUDVIDA S.A. ENTIDAD PROMOTORA DE SALUD por un valor de $18.969.911,1 entre otros valores de menor cuantía, dichas cifras generan una duda razonable respecto de las conciliaciones que se llevan a cabo para la cartera para cobrar, si no se han descargado los pagos recibidos como se identifica la cartera pendiente de cobro.</t>
  </si>
  <si>
    <t xml:space="preserve">se realizó la revisión de los saldos de las cuentas de bancos según extracto bancario y saldo contable, evidenciando que las cuentas se presentan con saldos conciliados a corte junio 30 de 2019, en este sentido se identificaron partidas conciliatorias en algunas de las cuentas; a continuación descritas: cuenta 1110050407 CTA CORRIENTE DAVIVIENDA (28469999834), presenta saldos conciliados y partidas conciliatorias, cheque  No 52228 de mes de abril por valor $240,000 pendeinte de cobro, cheque No 60887 de mes de junio $2,674,747 y cheque No 60903 de mes de junio por valor de $257,739; </t>
  </si>
  <si>
    <t xml:space="preserve">cuenta 1110050411 BANCO DE OCCIDENTE CTA CTE 800580615 saldo según extracto de banco y auxiliar de banos por $ 150.504.851, 30 presenta partida conciliatoria, cheque No 3584 de junio  por valor de 1.145.600; cuenta 1110050414 BANCO OCCIDENTE RIOHACHA 5293 saldo según extracto bancario por  $7,677,126,44  presenta cheques en partida conciliatoria, cheque No 446853 por valor de $5.8858.656 cheque No 446854 por valor $1.111.500 cheque No 446855 por valor 963.000 del mes de junio, cuenta 1110050419 BANCO DE OCCIDENTE SANTA MARTA  2388 saldo según extracto $ 2.557.185,26 tiene 3 partidas conciliatorias cheque No 179675 por valor de $285.862 cheque No 179676 por valor $53,192 cheque No 179677 por valpor de $664.933 de mes de junio;            </t>
  </si>
  <si>
    <t>cuenta 1110050421 BANCO DE OCCIDENTE VALLEDUPAR  70319 saldo según extracto $ 3.207.264,68 presenta 3 partidas cheque de febrero No 555513 por valor de 66,500 cheque No 555536 de mayo por valor de $169.000 cheque  No 555546 de junio por valor de 2.493.000 cuenta BANCO GANADERO (089-011142) CARTAGENA  saldo según extracto $ 9.045.076 partida conciliatoria cheque No 7446113 por valor de $ 50.600</t>
  </si>
  <si>
    <t>Cuenta 1110050427 presenta saldo en sobregiro según extracto por valor $ 13.741.844,01 la cuenta se reclasifico y se presenta en la cuenta de obligaciones financieras sobregiros 2105050401 por el mismo valor.</t>
  </si>
  <si>
    <t>las siguientes cuentas presentan saldo pero no presentan movimientos: cuenta 1110050413 BANCO GANADERO RIOHACHA (758-006340) presenta saldo contable por valor de $229.414 no presenta conciliación, este cuenta se encuentra inactiva, sin información adicional, cuenta 1110050415 BANCO GANADERO SAN ANDRES (801000663) presenta saldo contable por valor de $ 40.668 se encuentra inactiva y sin información adicional.</t>
  </si>
  <si>
    <t>cuenta 1110050420 BANCO GANADERO VALLEDUPAR (301015852) presenta saldo contable por valor de $59.865,25 se encuentra inactiva, no tiene extracto ni conciliación</t>
  </si>
  <si>
    <t>cuenta 1205050462 DERECHOS FIDUCIARIOS DAVIVIENDA  31843 presenta saldos conciliados por un valor de $ 1.294.804.902,45 cuenta 1205050463 FIDUCIARIA DAVIVIENDA  33047  por valor de $63.901.216,24 cuenta  1205050464 FIDUCIARIA DAVIVIENDA  33245 saldos conciliados por valor de $8.108.587,68</t>
  </si>
  <si>
    <t xml:space="preserve">se presenta obligación financiera con el banco de occidente  por el monto de $217.916.679 que corresponden a tres creditos asi: crédito No 8000031408-2 por el monto de $ 300.000.000 del año 2017 y con saldo vigente a la fecha por valor de $141.666.673 que maneja una cuota por valor de $9.424.942 con plazo para pago hasta el día 20 de mes vigente y cuya cuota presenta abono a capital por $8.333.333 la diferencia corresponden a intereses corrientes, crédito No 800-0031483-2 por valor de $200.000.000 y con saldo vigente a la fecha por valor de $50.000-006, con una cuota por valor de $ 8.708.394 que abona a capital el valor de $ 8.333.333 y con fecha de pago los 15 del mes corriente, y por último crédito 800-0031449-4 por valor inicial de $105.000.000 con una cuota mensual por valor 4.566.569 y que abona a capital $4.375.000 y que a la fecha presenta un saldo de $26.250.000 en la contabilidad los créditos se encuentran registrados en un solo monto y el control se hace mediante un cuadro en excel </t>
  </si>
  <si>
    <t>Presenta registrado un saldo en obligaciones financieras a cargo Davivienda con saldo a la fecha por valor de $41.036.666,63 saldo que difiere al saldo reflejado en extracto que presenta un valor de $ 51.956.247,31 diferencia que se generó por el pago de cuota después de la fecha de corte.</t>
  </si>
  <si>
    <t>presenta registrado saldo de obligacion financiera con banco coomeva por valor de  $149.916.670 saldo conciliado con extracto de obligación.</t>
  </si>
  <si>
    <t>Se evidencian diferencias entre los saldos contables de cuentas por pagar y los saldos del modulo de tesoreria en las 2205050401 y  2205100401 presentando contabilidad un saldo por valor de $7.913.353.080,42 y el modulo de tesorería un valor por $ 7.994.026.771,42 para una diferencia de  $80.673.691</t>
  </si>
  <si>
    <t>se evidencia saldos de pasivos inexistentes tanto en contabilidad como en tesorería, presentando cada modulo un valor diferente del otro, así, contabilidad presenta un monto de pasivo inexistente por valor de $2.379.807.378,42 y un saldo en tesorería por valor de $2.382.807.378,42</t>
  </si>
  <si>
    <t>los terceros asociados a estos saldos son: 
Organización de Apoyo Turistico S.A.S por un valor de $3.168.175 
Medicos y Auditores Asistencia Domiciliaria S.A.S por valor de $676.227.354 Medicos Y Auditores S.A.S por valor de $722.590.394 
Suministros Intergrales Mauro Sergio S.A.S por valor de 315.696.080,42 
G y V Asesores S.A.S por valor de 596.436.898 
La Heraldica por valor de $ 70.688.477</t>
  </si>
  <si>
    <t>No se evidencia la existencia de una planeación tributaria que permita llevar control de la renta a la fecha, así como una proyección de la misma a cierre del año, y de esta forma dar a la gerencia bases para realizar una provisión del impuesto a pagar y que al momento de la declaración y pago no se afecte el flujo de caja de la empresa, a la fecha se presenta una utilidad antes de impuesto por valor de $6.413.457.103 información con corte a mayo lo cual arroja un impuesto a cargo por valor de $2.116.440.843,99; teniendo en cuenta lo anteriormente expresado y teniendo en cuenta el margen de ventas de la empresa se puede decir que para final de año siguiendo el mismo comportamiento la utilidad antes de impuesto puede estar alrededor de $15.968.477.357,37 que genera  un impuesto a cargo por un valor proyectado de $5.269.597.527,93</t>
  </si>
  <si>
    <t>Se evidencia diferencia existente entre el saldo reportado a mes de junio de 2019 entre las cuentas de salario en informe de nómina por valor de $2.105.302.041 y según informe de contabilidad presenta valor por $5.954.836.718 una diferencia a todas luces significativa de igual forma se presenta una diferencia entre el valor de auxilios de transporte en informe de nómina por $39.792.827 y en informe contable un valor de $137.200.506.</t>
  </si>
  <si>
    <t>El saldo de la cuenta de inventarios presenta un crecimiento sostenido en los meses corridos del añio, dicho comportamiento debido a la no asignación del costo correspondiente por los consumos, y ante la imposibilidad de recibir del area de compras responsable del inventario el informe de consumos en las condiciones y caracteristicas apropiadas para la asignación del costo.</t>
  </si>
  <si>
    <t>se evidencia la asignación tardía del costo de prestación de servicio identificando meses en los que el costo es muy bajo y meses en los que se presenta un aumento significativo en el mismo.</t>
  </si>
  <si>
    <t>se evidencia un aumento significativo en el rubro de gastos no deducibles de renta,  que a la fecha llevan un acumulado de alrededor unos  $226.000.000 debido a que estos no cumplen con los requisitos minimos para considerarlos deducibles.</t>
  </si>
  <si>
    <t>Solicitud estados financieros  junio 30 de 2019</t>
  </si>
  <si>
    <t>Solicitud de presentado de declaración de renta.</t>
  </si>
  <si>
    <t>Circular 016, presentación de estados financieros a diciembre de 2018 y estados financiros a junio 30 de 2019, se solicita los pdf de presentación y demás información relevante para dar cumplimiento a dicho requerimiento.</t>
  </si>
  <si>
    <t>circular 030, PDF de presentación e información reportada en los periodos corridos del año</t>
  </si>
  <si>
    <t>PDF presentación infromación exógena y archivos soportes de la misma</t>
  </si>
  <si>
    <t>PDF presentación y pagos impuestos, auxiliares de los mismos</t>
  </si>
  <si>
    <t>solicitud balance de prueba por  cuentas y por terceros</t>
  </si>
  <si>
    <t>Solicitud de saldos cuentas por cobrar modulo de cartera y saldos cuentas por cobrar modulo contable, facturación por tercero a junio de 2019 modulo facturación.</t>
  </si>
  <si>
    <t>análisis de saldos de pagos recibidos sin identificar</t>
  </si>
  <si>
    <t>se elabora revisión de los saldos de cuentas de disponible bancos y obligaciones financieras, saldos en balance de prueba y saldos según extracto</t>
  </si>
  <si>
    <t>se realizó revisión de la información referente a inversiones saldos contables vs saldos extractos</t>
  </si>
  <si>
    <t xml:space="preserve">Se realiza revisión de los saldos contables de las obligaciones financieras </t>
  </si>
  <si>
    <t>Evaluación de los saldos de cuentas por pagar entre modulo contable y tesorería</t>
  </si>
  <si>
    <t>Revisión de planeación tributiaria.</t>
  </si>
  <si>
    <t>Se evidencia tras la revisión de los informes de nómina vs la revisión informe de contabilidad de diferencias significativas entre los saldos presentados.</t>
  </si>
  <si>
    <t>Validación de saldos del inventario vs asiganción del costo por consumo de medicamentos y elementos medico quirurgicos</t>
  </si>
  <si>
    <t>validación de información reportada y mediante el análisis a un estado de resultado para los periodos objeto de revisión.</t>
  </si>
  <si>
    <t>Estados financieros</t>
  </si>
  <si>
    <t>Decalración de renta</t>
  </si>
  <si>
    <t>Supersalud</t>
  </si>
  <si>
    <t>Información exogena</t>
  </si>
  <si>
    <t>Declaraciones</t>
  </si>
  <si>
    <t>Concliación de modulos</t>
  </si>
  <si>
    <t>Cuents por cobrar</t>
  </si>
  <si>
    <t>Bancos</t>
  </si>
  <si>
    <t>Derechos fiduciarios</t>
  </si>
  <si>
    <t>Obligaciones financieras</t>
  </si>
  <si>
    <t>Cuentas por pagar</t>
  </si>
  <si>
    <t>Cartera</t>
  </si>
  <si>
    <t>Planeación tributaria</t>
  </si>
  <si>
    <t>Nómina</t>
  </si>
  <si>
    <t>Gastos no deducibles</t>
  </si>
  <si>
    <t>hacer seguimiento al ajuste de los estados financieros a junio de 2019, que necesitan hacer ajuste por los inventarios y los costos</t>
  </si>
  <si>
    <t>hacer seguimiento al aseguramiento y resguardo de los pepeles de trabajo para la preparación y presentación de la declaración de renta.</t>
  </si>
  <si>
    <t>hacer seguimiento a la presentación oportuna, la fecha limite para dar cumpliemiento es 31 de julio de 2019, queda en los compromisos de contabilidad hacer llegar el recibido a satisfación y los papeles de trabajo.</t>
  </si>
  <si>
    <t xml:space="preserve">hacer seguimiento al cumplimiento oportuno del envío de la circular. </t>
  </si>
  <si>
    <t>hacer seguimiento al cumplimientoy envío de la información exógena.</t>
  </si>
  <si>
    <t>hacer seguimiento a la presentación oportuna y al pago correspondiente  a la misma.</t>
  </si>
  <si>
    <t xml:space="preserve">realizar la conciliación de saldos entre los distintos modulos vs el modulo contable, comprobar el origen de las diferencias y subsanarlas. </t>
  </si>
  <si>
    <t>realizar conciliación de los saldos de cuentas por pagar con los distintos proveedores de bienes y servicios, de igual forma validar con el fisico la veracidad de los saldos.</t>
  </si>
  <si>
    <t>hacer seguimiento a la gestión del departamento de cartera para lograr una legalización oportuna de los soportes de los pagos recibidos</t>
  </si>
  <si>
    <t>hacer seguimiento a las partidas conciliatorias, tener presente que no deberían existir partidas que superen los dos meses de vigencia, en tal caso comunicarse con el beneficiario de la transacción o chuque y validar su estado.</t>
  </si>
  <si>
    <t>hacer seguimiento especial, elaborar informe de estado actual para estudiar la posibilidad de reclasificar, retirar saldo o mantenerlos en la contabilidad.</t>
  </si>
  <si>
    <t>mantener el control desarrollado hasta el momento y las conciliaciones como se vienen desarrollando.</t>
  </si>
  <si>
    <t>se recomienda dividir los saldos y presentar de manera individual los saldos de cada crédito.</t>
  </si>
  <si>
    <t>se recomienda registrar individualmente cada obligación por tercero</t>
  </si>
  <si>
    <t>realizar conciliación de los saldos de los dos modulos contabilidad y tesoreria por tercero y documento.</t>
  </si>
  <si>
    <t>realizar conciliación de los saldos de los dos modulos contabilidad y tesoreria por tercero y documento. Revisar el tema con la gerencia y definir el mecanismo a seguir para depurar dichos saldos.</t>
  </si>
  <si>
    <t>Depurar los saldos por los pasivos inexistentes, buscar la alternativa mas recomendable para la empresa.</t>
  </si>
  <si>
    <t xml:space="preserve">se debe hacer asiganción correcta del costo asociado a la prestación del servicio que hasta la fecha no se ha realizado, como una primera medida  </t>
  </si>
  <si>
    <t>hacer seguimiento a realizar conciliación de saldos entre los modulos</t>
  </si>
  <si>
    <t>hacer seguimiento a la asignación del costo en la proporción y periodo correspondiente, previa la entrega el informe de consumos del área de compras.</t>
  </si>
  <si>
    <t>hacer seguimiento y socialización ante los distintos administradores de cada agencia, acerca de la importacia de hacer llegar de manera oportuna las facturas soportes al departamento contable.</t>
  </si>
  <si>
    <t>hacer seguimiento y socialización a las personas que comforman las directivas para concientizarlos de la importacia de la planeación y del cumplimiento minimo de los requisitos para que un gasto sea considerado deducible</t>
  </si>
  <si>
    <t>Ajuste inventarios</t>
  </si>
  <si>
    <t>Papel de trabajo renta</t>
  </si>
  <si>
    <t>Recibido supersalud Dic 2018</t>
  </si>
  <si>
    <t>Recibido supersalud cartera Jun 2019</t>
  </si>
  <si>
    <t>Recibido Inf. Exógena 2018</t>
  </si>
  <si>
    <t>Recibos de pago Retefte</t>
  </si>
  <si>
    <t>Conciliación de modulo vs contabilidad cxc</t>
  </si>
  <si>
    <t>Registro de pagos por tercero</t>
  </si>
  <si>
    <t>Conciliaciones bancararias</t>
  </si>
  <si>
    <t>Extractos bancarios</t>
  </si>
  <si>
    <t>Registro individual por crédito</t>
  </si>
  <si>
    <t>Conciliación de módulos CXP</t>
  </si>
  <si>
    <t>Depurar pasivos inexistentes</t>
  </si>
  <si>
    <t>Pasivos inexistentes</t>
  </si>
  <si>
    <t>Palneación tributaria</t>
  </si>
  <si>
    <t>Concliación modulo de nómina</t>
  </si>
  <si>
    <t>Asignación del costo</t>
  </si>
  <si>
    <t>Revisión politica recepción de facturas</t>
  </si>
  <si>
    <t>Evaluación a gastos no dedcuibles</t>
  </si>
  <si>
    <t>Contabilidad/ Revisoria Fiscal</t>
  </si>
  <si>
    <t>Cartera/ Contabilidad</t>
  </si>
  <si>
    <t>contabilidad</t>
  </si>
  <si>
    <t>Contabilidad/Tesorería</t>
  </si>
  <si>
    <t>Contabilidad/Revisoria Fiscal</t>
  </si>
  <si>
    <t>Talento Humano/ Contabilidad</t>
  </si>
  <si>
    <t>Contabilidad/Compras</t>
  </si>
  <si>
    <t>Contabilidad/Administradores de agencias</t>
  </si>
  <si>
    <t>Contabilidad/Gerencia</t>
  </si>
  <si>
    <t>ALTO</t>
  </si>
  <si>
    <t>ALTA</t>
  </si>
  <si>
    <t>MEDIA</t>
  </si>
  <si>
    <t>BAJO</t>
  </si>
  <si>
    <t>BAJA</t>
  </si>
  <si>
    <t>MEDIO</t>
  </si>
  <si>
    <t>Alto, medio</t>
  </si>
  <si>
    <t>medio</t>
  </si>
  <si>
    <t>Bajo, alto</t>
  </si>
  <si>
    <t>Medio</t>
  </si>
  <si>
    <t>Consultor</t>
  </si>
  <si>
    <t>Cliente</t>
  </si>
  <si>
    <t>Marlon Carmona</t>
  </si>
  <si>
    <t>Álvaro Perez</t>
  </si>
  <si>
    <t>Eider Lara</t>
  </si>
  <si>
    <t>Silvia Montiel</t>
  </si>
  <si>
    <t>Angelica Ponce</t>
  </si>
  <si>
    <t>Clientes</t>
  </si>
  <si>
    <t>Consultores</t>
  </si>
  <si>
    <t>Cliente 1</t>
  </si>
  <si>
    <t>Cliente 2</t>
  </si>
  <si>
    <t>Cliente 3</t>
  </si>
  <si>
    <t>Cliente 4</t>
  </si>
  <si>
    <t>Cliente 5</t>
  </si>
  <si>
    <t>Estados</t>
  </si>
  <si>
    <t>Por Inciar</t>
  </si>
  <si>
    <t>En Progreso</t>
  </si>
  <si>
    <t>Ejecutado</t>
  </si>
  <si>
    <t>cliente 3</t>
  </si>
  <si>
    <t>cliente 4</t>
  </si>
  <si>
    <t>cliente 5</t>
  </si>
  <si>
    <t>Se reviso la declaracion de retencion en la fuente de los periodos Mayo y Junio de 2019 .</t>
  </si>
  <si>
    <t>Las declaraciónes de retención en la fuente del mes de mayo y junio se encuentran presentadas,pero pero revisando las facturas y cuentas de cobros que dieron origen a estas retenciones se ecuentra la resolución de facturación del proveedor Todo en Piscinas vencida desde el 22 de julio de 2018, adicionalmente se deben expedir el documento equivalente a las cuentas de cobro de las personas no responsables del Iva .</t>
  </si>
  <si>
    <t xml:space="preserve">Revisar a cabalidad los requisitos de la factura consagrados en el Art.617 del estatuto tributario. </t>
  </si>
  <si>
    <t xml:space="preserve">Resolucion de facturacion de proveedor </t>
  </si>
  <si>
    <t xml:space="preserve">Solicitar al proveedor la resolucion de facturacion actualizada. </t>
  </si>
  <si>
    <t>Contador</t>
  </si>
  <si>
    <t>Se reviso la conciliacion bancaria con los saldos contables y los extractos bancarios .</t>
  </si>
  <si>
    <t xml:space="preserve"> Revisando conciliaciones bancarias con corte a Junio de 2019 se evidencia que la cuenta corriente Bancolombia 0850022184 a nombre de condominio isla arena está siendo utilizada a para operaciones del acueducto el arenal y los gastos bancarios de esta cuenta están siendo contabilizados en el acueducto cuando deben ser contabilizados en la contabilidad del condominio isla arena.</t>
  </si>
  <si>
    <t>Realizar apertura de cuenta para el acueducto y que las cuentas a nombre del condominio sean utilizadas para operaciones economicas de la empresa.</t>
  </si>
  <si>
    <t>Realizar el reconocimiento de los gastos bancarios .</t>
  </si>
  <si>
    <t>Reconocer los gastos bancarios  que SE originaron en las operaciones de la cuenta.
                                                                                                                                                                                                                                                                Realizar recobro de estos gastos al acueducto.</t>
  </si>
  <si>
    <t>Contador/Administracion .</t>
  </si>
  <si>
    <t>Hay dos consignaciones pendientes por legalizar debido a que no se sabe el uso o destinación de este recurso:
 $200.000 con fecha 20/10/2017
$450.000 con fecha 26/09/2018</t>
  </si>
  <si>
    <t>Despues de haber realizado las averiguaciones sobre el origen de estas partidas considerar debido a su antigüedad llevarlas como aprovechamiento.</t>
  </si>
  <si>
    <t>Solicitar a Gerencia contabilizar como aprovechamiento</t>
  </si>
  <si>
    <t>Contabilizar como aprovechamiento a la cuenta 42 .</t>
  </si>
  <si>
    <t>Contador/Administracion</t>
  </si>
  <si>
    <t>Se reviso la depreciacion de los activos fijos de acuerdo a los libros contables .</t>
  </si>
  <si>
    <t xml:space="preserve">No se cuenta con cuadro extracontable de activos fijos y no hay un archivo documental para verificacion de este rubro , los activos fijos de la compañía no se encuentran marcados para llevar su control . </t>
  </si>
  <si>
    <t>Llevar un cuadro de control de activos fijos donde se incorpore su depreciación y así también poder realizar toma física.</t>
  </si>
  <si>
    <t xml:space="preserve">Cuadro de activos fijos </t>
  </si>
  <si>
    <t>Elaborar cuadro de activos fijos, aperturar archivo documental de los activos fijos que se estan depreciaciando en la actualidad.</t>
  </si>
  <si>
    <t xml:space="preserve">Contador </t>
  </si>
  <si>
    <t xml:space="preserve">Medio </t>
  </si>
  <si>
    <t>Se reviso cada uno de los rubros que componen el patrimonio</t>
  </si>
  <si>
    <t>Revisando las cuentas patrimoniales de la empresa se evidencia lo siguiente: 
En la cuenta 3605 “Utilidad del Ejercicio” se encuentra registrada la perdida del año 2017 por $4.591.790,90 la cual se solicitó reclasificar en el mes de abril a la cuenta 3705 “Utilidad o Pérdida Acumulada”</t>
  </si>
  <si>
    <t>Finalizado cada ejercicio realizar la reclasificación de las utilidades o perdidas a la cuenta correspondiente.</t>
  </si>
  <si>
    <t>Reclasificar de Cuentas de patrimonio</t>
  </si>
  <si>
    <t>Reclasificar la utilidad o perdida al fin de cada ejercicio.</t>
  </si>
  <si>
    <t>Financieros</t>
  </si>
  <si>
    <t>Se revisaron los saldos iniciales que se subieron a SIGO</t>
  </si>
  <si>
    <t>Se revisaron los saldos iniciales que se subieron a SIGO y estos representan la información contable contenida en el antiguo software Afinity , la nomina se estaba registrando de manera manual debido a que no se pudo configurar el módulo de nómina para los meses de May-Jun .</t>
  </si>
  <si>
    <t>Abrir cuentas contables por cada entidad para las deducciones de seguridad social (salud y pensión) a cargo de los empleados y causar estas deducciones en cabeza de cada empleado.</t>
  </si>
  <si>
    <t xml:space="preserve">Apertura de cuentas de seguridad social por entidad </t>
  </si>
  <si>
    <t>Para el 26 de Julio debe estar terminados los cierres de mes con corte a Junio de 2019. Abrir las cuentas contables por cada entidad para las deducciones de seguridad social a cargo del empleado.</t>
  </si>
  <si>
    <t xml:space="preserve">Se reviso el debido registro de los gastos </t>
  </si>
  <si>
    <t>Se evidencio que se causaron gastos de personal de ventas.</t>
  </si>
  <si>
    <t xml:space="preserve">Realizar minucioso registro de las cuentas de gastos </t>
  </si>
  <si>
    <t>Reclasificar los gastos de ventas  imputados</t>
  </si>
  <si>
    <t>Reclasificar los gastos de ventas imputados involuntariamente.</t>
  </si>
  <si>
    <t>bajo</t>
  </si>
  <si>
    <t>Se solicito las conciliaciones bancarias de las de las cuentas de cartagena.</t>
  </si>
  <si>
    <t>Se evidencia que en el año 2019 en el mes de enero solo se concilio la cuenta corriente del banco de bogota y banco agrario, la cuenta corriente de bancolombia no tiene conciliacion en todo el periodo correspondiente de enero a junio de 2019.</t>
  </si>
  <si>
    <t>Conciliar mes a mes los bancos para poder reconocer lo gastos derivados de estas operaciones,identificar aquellas partidas que quedaron pendientes por contabilizar y poder realizar el hallazgo oportuno de un pago doble involuntario.</t>
  </si>
  <si>
    <t>Conciliacion de bancos</t>
  </si>
  <si>
    <t xml:space="preserve">Conciliar la cuenta corriente de bancolombia cartagena.
Conciliar la cuenta corriente de banco de bogota cartagena.
Conciliar la cuenta corrientde de banco agrario cartagena.
Conciliar la cuenta corriente de barranquilla .
</t>
  </si>
  <si>
    <t>FINANCIERO</t>
  </si>
  <si>
    <t>Deudores</t>
  </si>
  <si>
    <t>Se solicito la trazabilidad y control de la cuenta 13050595-96-97</t>
  </si>
  <si>
    <t xml:space="preserve">Se evidencia saldo por -$241.868.000 el cual corresponde consignaciones bancarias pendientes por identificar a las cuales no se les lleva trazabailidad o un cuadro de control. </t>
  </si>
  <si>
    <t>Realizar las conciliaciones bancarias para poder depurar este saldo y diligencias un cuadro de control de cruce con las partidas conciliatorias en la conciliacion bancaria.</t>
  </si>
  <si>
    <t xml:space="preserve">Conciliacion de bancos </t>
  </si>
  <si>
    <t xml:space="preserve">Realizar las conciliaciones bancarias.
Elaborar un cuadro control para las partidas pendientes por conciliar. </t>
  </si>
  <si>
    <t>Cuentas por cobrar</t>
  </si>
  <si>
    <t>Se solicito informacion sobre el saldo de la cuenta 13050503</t>
  </si>
  <si>
    <t>Se evidencia saldo por -$31.714.099 correspondientes a cruce de cartera de proveedores pero no se tiene informacion sobre estos cruces.</t>
  </si>
  <si>
    <t>Revisar e identificar a que corresponden estos cruces con proveedores y guardar la trazabilidad o cuadro de control de estas partidas.</t>
  </si>
  <si>
    <t>Depuracion de cruces de cartera proveedores</t>
  </si>
  <si>
    <t>Revisar los movimientos que dieron origen a este saldo .</t>
  </si>
  <si>
    <t>Se solicito informacion del saldo de la cuenta 13102006</t>
  </si>
  <si>
    <t>Se evidencia saldo por $9.012.742 correspondiente a robo de Claudia Romero quien se encuentra desvinculada de la empresa .</t>
  </si>
  <si>
    <t>Reconocer este saldo como gasto debido a que el empleado ya no labora en la empresa y el dinero es irrecuperable .</t>
  </si>
  <si>
    <t>Reconocer como gasto</t>
  </si>
  <si>
    <t xml:space="preserve">Contabilizar la cuenta de 513035 de sustracion y hurto </t>
  </si>
  <si>
    <t>Saldo cuenta 13250501</t>
  </si>
  <si>
    <t xml:space="preserve">Se evidencia saldo contrario a su naturaleza por $3.433.265 correspondiente a cuenta por cobrar a socios . </t>
  </si>
  <si>
    <t xml:space="preserve">Revisar porque esta cuenta tiene saldo contrario a su naturaleza. </t>
  </si>
  <si>
    <t xml:space="preserve">Revision cuenta por cobrar Accionistas </t>
  </si>
  <si>
    <t xml:space="preserve">Depurar esta cuenta y establecer porque se encuentra con saldo contrario . </t>
  </si>
  <si>
    <t>Saldo cuenta 13659503</t>
  </si>
  <si>
    <t xml:space="preserve">Se evidencia que la cuenta de prestamos de personal presenta saldo contrario por $24.222.164 ,la persona encargada de la nomina tiene un cuadro control donde expresa el saldo real por cobrar a cada empleado </t>
  </si>
  <si>
    <t>Identificar aquellos procesos que conllevan a que la cuenta presente este saldo el cual no dista de la realidad economica.</t>
  </si>
  <si>
    <t>Verificar la contabilizacion de los prestamos a empleados</t>
  </si>
  <si>
    <t xml:space="preserve">revisar la contabilizacion de los prestamos a empleados . </t>
  </si>
  <si>
    <t>Deterioro de cartera</t>
  </si>
  <si>
    <t>Deterioro de Cartera</t>
  </si>
  <si>
    <t xml:space="preserve">No se esta reconociendo deterioro de cartera a la cartera vencida a mas de 30 dias . </t>
  </si>
  <si>
    <t>Realizar gestion de cobro para establecer si existe la posibilidad de recuperar la cartera vencida .</t>
  </si>
  <si>
    <t xml:space="preserve">Contabilizar el deterioro de acuerdo a los vencimientos de la cartera y la politica de la empresa . </t>
  </si>
  <si>
    <t>HALLAZGOS  AUDITORIA DE  DISTRIBUCIONES ESPECIALIZADAS R&amp;G CARTAGENA</t>
  </si>
  <si>
    <t>Obligaciones tributarias</t>
  </si>
  <si>
    <t>Conciliaciones Bancarias</t>
  </si>
  <si>
    <t>Activos fijos</t>
  </si>
  <si>
    <t>Patrimonio</t>
  </si>
  <si>
    <t>Implementación software contable SIIGO</t>
  </si>
  <si>
    <t>Imputación de cuentas de gastos</t>
  </si>
  <si>
    <t>HALLAZGOS  AUDITORIA DE  ISLARENA</t>
  </si>
  <si>
    <t>HALLAZGOS  AUDITORIA DE  DISTRIBUCIONES ESPECIALIZADAS R&amp;G BARRANQUILLA</t>
  </si>
  <si>
    <t>Comparación saldos modulo vs contabilidad</t>
  </si>
  <si>
    <t>Se encuentran diferencias entre lo registrado en contabilidad y el saldo en modulos para el rubro de inventarios:
Saldo en Modulo …............... 419.338.881
Saldo en contabilidad …........ 426.745.446
Diferencias …......................... 7.406.564</t>
  </si>
  <si>
    <t>Al cierre de cada ejercicio se deben conciliar los saldos de ivnentarios en el modulo y contabilidad, esto con el fin de identificar el origen de las diferencias y registrarlas.</t>
  </si>
  <si>
    <t>Conciliación modulo invetarios</t>
  </si>
  <si>
    <t>Conciliar los saldos de inventarios en el modulo y contabilidad, identificando diferencias y realizar el correspondiente ajuste y/o reclasificación.</t>
  </si>
  <si>
    <t>Encargado inventarios/Contabilidad</t>
  </si>
  <si>
    <t>Control/Financiero</t>
  </si>
  <si>
    <t>Se revisó saldo en cuenta contable 1310 (Cuentas por cobrar comerciales), la cual se utiliza para los traslados de mercancias de Crtagena a Barranquilla</t>
  </si>
  <si>
    <t>No se identifica el registro en el inventario de la mercancia trasladad desde Cartagena a  Barranquilla.</t>
  </si>
  <si>
    <t>Registrar estas partidas en el Inventarios de Barranquilla, con el fin que se pueda controlar la mercancía trasladada.</t>
  </si>
  <si>
    <t>Conciliación de cuenta de traslados</t>
  </si>
  <si>
    <t>Tomar el saldo en cuenta, el cual es por -1.662.198.395 e identificar a que corresponde, con el proposito de identificar a que inventarios fisico corresponde o en su defecto que es lo que se encuentra registrado en esta cuenta. Cabe resalta que si es una cuenta por pagar a Cartagena, debe registrarse en una cuenta de pasivos, por lo que una vez identificado el origen de saldo se relizarán los ajustes y/o reclasificaciones pertinentes</t>
  </si>
  <si>
    <t>Controll/Finaciero</t>
  </si>
  <si>
    <t>Se revisaron los listados de discrepancias (Listado de inventarios fisicos vs sistema), con el fin de verificar la realización de los inventarios</t>
  </si>
  <si>
    <t>Los inventarios fisicos en Barranquilla no se hace con frecuencia programada, la visita se realizó a finales del mes de Agosto y se encuentra que el ultimo inventario fisico se había realizado en el mes de Mayo.
Constantemente se presentan sobrantes y sobrantes de un mismo producto, pero de diferentes referencias, las cuales se ajustan, sin embargo el precio no es el mismo, por lo que estos ajustes pueden representar perdidas o ganancias.</t>
  </si>
  <si>
    <t xml:space="preserve">Establecer como politica la realización del inventario fisico, como minimo  una vez al mes.
Se deben realizar inspección de las salidas de mercancias con el fin que se despachen las referencias solicitadas por los clientes.
</t>
  </si>
  <si>
    <t xml:space="preserve">Cronograma de inventarios </t>
  </si>
  <si>
    <t xml:space="preserve">Crear cronograma de elaboración de inventarios fisicos, teniendo en cuenta los días con menos volumenes de ventas.
</t>
  </si>
  <si>
    <t>Las diferencias encontradas, como son los faltantes no tienen un responsable directo, por lo tanto solo se realiza el ajuste sin dejar un precedente al personal encargado</t>
  </si>
  <si>
    <t>Definir un responsable de las diferencias presentadas entre el inventario fisico vs sistemas.</t>
  </si>
  <si>
    <t>Designar un responsable de diferencias en inventarios</t>
  </si>
  <si>
    <t>Identificar quien es el responsable de las diferencias presentadas en los inventarios fisicos vs sistema y hacerle conocer las diferencias, con una penalidad.</t>
  </si>
  <si>
    <t>Gerencia</t>
  </si>
  <si>
    <t>Revisión de facturas fisicas, donde se evidencia descuentos por pronto pago.</t>
  </si>
  <si>
    <t>Se esta registrando un ingreso por valor de los descuentos concedidos, por cumplimiento de fechas de pagos.</t>
  </si>
  <si>
    <t>Tener en cuenta que los descuentos concedidos por el proveedor representan un menor valor del inventarios, gasto o costo y no un ingreso. El valor registrado como ingreso a Julio es por $78.650.075, lo cual durante el año representa un mayor valor a pagar por impuesto de ICA.</t>
  </si>
  <si>
    <t xml:space="preserve">Tratamiento descuentos </t>
  </si>
  <si>
    <t>Identificar el cumplimiento de pago para aplicar a los descuentos que conceden los proveedores, con el fin que estos sean registrados como menor valor del inventarios y no como ingresos, estableciendo un procedimiento para la identificaión de lo antes mencionado.</t>
  </si>
  <si>
    <t>Salarios por pagar</t>
  </si>
  <si>
    <t>Se revisaron los pagos registrados por concepto de salarios.</t>
  </si>
  <si>
    <t xml:space="preserve">Se evidencia un mayor valor pagado, esto teniendo en cuenta que el valor de la cuentas por pagar es inferior al valor pagado. El valor registrado como mayor valor pagado por concepto de salarios es el siguiente:
</t>
  </si>
  <si>
    <t>Al momento del registro del pago de las nominas, verificar que el valor pagado es conscuente con el valor de la cuenta por pagar, es decir es el valor liquidado en nomina.</t>
  </si>
  <si>
    <t>Conciliación pagos nómina</t>
  </si>
  <si>
    <t>Analizar el origen de los pagos registrados, confrontandolos con los soportes fisicos. De esta manera se identificará a que corresponden los pagos realizados.</t>
  </si>
  <si>
    <t>Contabilidad/Nómina</t>
  </si>
  <si>
    <t>Financiero/Control</t>
  </si>
  <si>
    <t>Propiedad, planta y equipo</t>
  </si>
  <si>
    <t xml:space="preserve">Se revisó el movimiento de la cuenta de depreciación </t>
  </si>
  <si>
    <t xml:space="preserve">No se registra gasto de depreciación desde el mes de Marzo </t>
  </si>
  <si>
    <t>Con el fin de realizar analisis sobre los resultados de cada mes de la compañía se debe registrar mensualmente lo correspondiente al gasto de depreciación y así se logra una comparibilidad de las cifras.</t>
  </si>
  <si>
    <t>Registro depreciaciones</t>
  </si>
  <si>
    <t>Registrar las depreciaciones corresondientes al periodo comprendido entre Marzo y Julio, y garantizar el registro al cierre de cada mes de este gasto.</t>
  </si>
  <si>
    <t>Caja</t>
  </si>
  <si>
    <t>Se revisó saldo en caja</t>
  </si>
  <si>
    <r>
      <t xml:space="preserve">El saldo en caja al mes de Julio se encuentra con saldo negativo por valor de  </t>
    </r>
    <r>
      <rPr>
        <sz val="14"/>
        <color rgb="FFFF0000"/>
        <rFont val="Arial"/>
        <family val="2"/>
      </rPr>
      <t xml:space="preserve">-244.643.355, </t>
    </r>
    <r>
      <rPr>
        <sz val="14"/>
        <rFont val="Arial"/>
        <family val="2"/>
      </rPr>
      <t>lo que representa un riegos alto de fuga de dinero, ya que puede representar el no registro de entradas a caja, entre otras situaciones.</t>
    </r>
  </si>
  <si>
    <t>Realizar conciliación y/o arqueos de caja diario (Verificando con contabilidad), ya que el flujo de efectivo en la compañía es alto. Lo anterior atendiendo que se realizan listados de control diarios de entradas y salidas de dinero donde el flujo de caja se concilia, sin embargo esto no es consecuente con los saldos contables.</t>
  </si>
  <si>
    <t>Arqueos/Conciliacón caja</t>
  </si>
  <si>
    <t>Conciliación de los valores registrados en caja, con el fin de identificar porque se encuentra en negativo. Esto se debe realizar teniendo en cuenta los listados de control diario que maneja la compañía. 
Implementación de arqueos de caja diarios o en su defecto semanal, logrando de esta manera verificar las partidas registradas versus el dinero en efectivo.</t>
  </si>
  <si>
    <t>Contabilidad/Cartera/Tesorería</t>
  </si>
  <si>
    <t>Flujo de efectivo</t>
  </si>
  <si>
    <t>En la entrega de mercacias se realizan abonos en efectivo por parte de los clientes Mayoristas</t>
  </si>
  <si>
    <t>Establecer como politica como unica forma de pago de mayoristas, ya que estos pagos son representativos.</t>
  </si>
  <si>
    <t>Pagos en efectivo</t>
  </si>
  <si>
    <t>Informar a clientes mayoristas que la forma de pago será electronica, de esta manera el entregador no deberá recibir pagos o abonos en efectivo.</t>
  </si>
  <si>
    <t>HALLAZGOS  AUDITORIA DE  CLUB SUB-OFICIALES</t>
  </si>
  <si>
    <t>Revision de cartera de clientes por edades .</t>
  </si>
  <si>
    <t xml:space="preserve">Analizando el vencimiento de cartera por edades se encuentra que hay clientes con cartera mayor a 360 dias y hasta 4213 dias con corte a 31 de julio de 2019 , de acuerdo a la jefe de cartera , al momento que un afiliado entra en proceso de retiro la armada durante (3) meses congela las deducciones a sus miembros mientras que resuelve su estatus en esta entidad , despues de haber resuelto el estatus de sus miembros envia el documento al club para notificar la salida, desde el año 2017 hacia atras no se le hacia seguimiento a a estas salidas y no se le enviaba a la armada el oficio con la obligacion pendiente para que la armada lo dedujera de su liquidacion. </t>
  </si>
  <si>
    <t>actualizar el procedimiento de cobro a los afiliados para que al momento de ser retirado de la armada no deje pendiente obligaciones contraidas con el CSO, Castigas la cartera de dificil cobro.</t>
  </si>
  <si>
    <t>actualizar procedimiento de recaudo de cartera,castigar la cartera de dificil cobro de acuerdo a las politicas de la empresa .</t>
  </si>
  <si>
    <t>Hacer levantamiento de manual de procedimiento de recaudo de cartera.
Castigar la cartera de dificil cobro de acuerdo a las politicas de la empresa .</t>
  </si>
  <si>
    <t>Director/Contador</t>
  </si>
  <si>
    <t>Tesoreria</t>
  </si>
  <si>
    <t xml:space="preserve">Arqueo </t>
  </si>
  <si>
    <t>2 veces al mes(al cierre y a mitad de mes )</t>
  </si>
  <si>
    <t>Ninguna</t>
  </si>
  <si>
    <t>Ninguno</t>
  </si>
  <si>
    <t>Proveedores</t>
  </si>
  <si>
    <t>Procedimiento de pagos proveedores</t>
  </si>
  <si>
    <t xml:space="preserve">Los pagos a proveedores se realizan en mayor medida por transferencia electronica 2 veces al mes , el 10 y el 25 .
El manual de pago a proveedores se encuentra desactualizado(2011-03-16) el cual solo esta firmado por Jessica Barboza robles "Tesorera" pero no se encuentra revisado ni aprobado debido a que no hay VoBo obligatorios en la practica que no estan descritos en el manual y solo se hace enfasis en el pago con cheques pero no se detalla quienes son los firmantes de los cheques adicionalmente no se especifica el proceso de pago por transferencia . 
</t>
  </si>
  <si>
    <t>Actualizar el manual de pago a proveedores debido a que en la práctica se llevan a cabo procedimientos que no están descritos en el manual y que a su vez sea revisado y aprobado.</t>
  </si>
  <si>
    <t>Actualizar el Manual de pago a proveedores</t>
  </si>
  <si>
    <t>Actualizar el manual describiendo el procedimiento practico actual .</t>
  </si>
  <si>
    <t xml:space="preserve">Director </t>
  </si>
  <si>
    <t>Efectivo</t>
  </si>
  <si>
    <t xml:space="preserve">Custodia del efectivo </t>
  </si>
  <si>
    <t xml:space="preserve">Existe un manual de custodia del efectivo donde se detalla claramente los lineamientos a seguir para el manejo del efectivo . </t>
  </si>
  <si>
    <t>Compras</t>
  </si>
  <si>
    <t>Compras en efectivo</t>
  </si>
  <si>
    <t>El manual de compras en efectivo se encuentra desactualizado(2011-03-16) el cual solo tiene la firma de quien lo elaboro faltando la firma de quien revisa y quien aprueba .</t>
  </si>
  <si>
    <t>Actualizar el manual de compras en efectivo y que este sea contenga las firmas de revisado y aprobado por la direccion.</t>
  </si>
  <si>
    <t xml:space="preserve">Actualizar el manual de compras en efectivo </t>
  </si>
  <si>
    <t>Director</t>
  </si>
  <si>
    <t>Ventas</t>
  </si>
  <si>
    <t xml:space="preserve">Recepcion de ventas en efectivo </t>
  </si>
  <si>
    <t xml:space="preserve">El manual de recepcion de ventas  en efectivo se encuentra desactualizado(2011-03-16) el cual solo tiene la firma de quien lo elaboro faltando la firma de quien revisa y quien aprueba , en la practica el proceso de control que se lleva acabo es diferente al que esta descrito en los manuales por ello es importante actualizar el manual . </t>
  </si>
  <si>
    <t>Actualizar el manual de recepcion de ventas en efectivo y que este sea contenga las firmas de revisado y aprobado por la direccion.</t>
  </si>
  <si>
    <t>Actualizar el manual de ventas en efectivo</t>
  </si>
  <si>
    <t>Cheques</t>
  </si>
  <si>
    <t>Revision de la chequera de la cuenta corriente de davivienda #9697</t>
  </si>
  <si>
    <t>Se reviso la totalidad de los cheques pendientes por emitir los cuales van desde el 68163-0 hasta 68245-1 para un total de 83 cheques fisico pendientes po emitir .
la emision del ultimo cheque fue el numero 68162-0 del 25 de julio de 2019 al tercero carrillo barrios eder javier por $1.500.000 por concepto de anticipo gastos evento afiliados en coveñas .</t>
  </si>
  <si>
    <t>Eventos</t>
  </si>
  <si>
    <t xml:space="preserve">Eventos de Bienestar </t>
  </si>
  <si>
    <t xml:space="preserve">Dentro del plan de actividades para el corte de 31 de julio de 2019 no se estaba elaborando un informe donde se mostrara de la ejecucion del evento Vs lo presupuestado,el presupuesto del plan de actividades se comenzo a partir de 2019 . </t>
  </si>
  <si>
    <t>Elaborar un informe donde se compare la ejecuccion vs los prespuestado del evento y realizar apertura de un archivo fisico de estos eventos .</t>
  </si>
  <si>
    <t>Elaborar informe del resultado del evento de bienestar.</t>
  </si>
  <si>
    <t xml:space="preserve">Elaborar informes al finalizar cada evento de bienestar donde se compare lo ejecutado vs lo presupuestado </t>
  </si>
  <si>
    <t>Coordinador de Eventos</t>
  </si>
  <si>
    <t xml:space="preserve">Ventas de bonos </t>
  </si>
  <si>
    <t>Los plazos en la venta de los bonos deberian ser dentro de un mismo ejercicio con el fin de recuperar el costo de esa venta y poder obtener utilidad .</t>
  </si>
  <si>
    <t>Realizar la venta de bonos a principio de año con el fin de recuperar el ingreso en ese mismo ejercicio.</t>
  </si>
  <si>
    <t>Realizar la venta de bonos a comienzo de cada año</t>
  </si>
  <si>
    <t xml:space="preserve">Eventos sociales </t>
  </si>
  <si>
    <t xml:space="preserve">Sobre estos eventos se hace un informe comparativo de ventas pero no se hace un estado de resultado del evento para determinar si el evento genero alguna utilidad o perdida. </t>
  </si>
  <si>
    <t>Realizar  un estado de resultado donde se determine el resultado de este tipo de eventos .</t>
  </si>
  <si>
    <t>Realizar informe de resultado del evento social</t>
  </si>
  <si>
    <t>Conciertos</t>
  </si>
  <si>
    <t xml:space="preserve">Conciertos </t>
  </si>
  <si>
    <t>Sobre estos eventos se hace un estado de resultado donde se detalla los ingresos,costos,gastos y utilidad del evento.</t>
  </si>
  <si>
    <t>HALLAZGOS  AUDITORIA DE ATLANTIC MARINE</t>
  </si>
  <si>
    <t xml:space="preserve">Clientes </t>
  </si>
  <si>
    <t xml:space="preserve">Se reviso el saldo de la cartera de clientes con corte a 30 de junio de 2019 y su vencimiento por edades. </t>
  </si>
  <si>
    <t>Revisando la cartera por edades se evidencia que hay un saldo con vencimiento mayor a (90) dias asi : 
•	CI PANANDINA BH $29.000.000 Diciembre 15 de 2014.
•	CI PRODUCTOS DERIVADOS DE PETROLEO $510.000.0000 desde Diciembre 15 de 2014 hasta Mayo 15 de 2015
•	A &amp; D ALVARADO &amp; DURING $113.939.000 desde el 30 de Julio al 09 de Octubre de 2016.
•	EMPRESA COLOMBIANA PESQUERA DE TOLU $22.656.218 desde el 08 de Agosto al 07 de Septiembre de 2016.
•	PROYECTOS MINEROS CIVILES $20.926.000 del 13 de Octubre de 2016.</t>
  </si>
  <si>
    <t>Reconocer oportunamente el Deterioro de la Cartera de Clientes de acuerdo con las políticas establecidas por la empresa y la regla fiscal para su deducción en el impuesto de renta.
Considerar la recuperación vía judicial.</t>
  </si>
  <si>
    <t xml:space="preserve">Gestión de cobro.
 </t>
  </si>
  <si>
    <t xml:space="preserve">Realizar gestión de cobro para establecer si existe la posibilidad de recuperación.
De no existir posibilidad de cobro, reconocer estas partidas como gasto. </t>
  </si>
  <si>
    <t>Administracion</t>
  </si>
  <si>
    <t>Propiedad planta y equipos.</t>
  </si>
  <si>
    <t>Se solicito la factura de  compra venta del rubro licencia,permisos y barcazas.</t>
  </si>
  <si>
    <t xml:space="preserve">No se suministro factura de este activo , el cual esta siendo depreciado y deducido en renta sin el debido soporte fiscal .  </t>
  </si>
  <si>
    <t>Legalizar esta partida con la factura de compraventa y / o valoración de los permisos incurridos para soportar el sustento técnico del activo.</t>
  </si>
  <si>
    <t>Legalizar esta partida.</t>
  </si>
  <si>
    <t xml:space="preserve">Solicitar a la administracion que legalice esta partida . </t>
  </si>
  <si>
    <t>Administracion .</t>
  </si>
  <si>
    <t xml:space="preserve">Cargos diferidos </t>
  </si>
  <si>
    <t>Se reviso los cargos de este rubro .</t>
  </si>
  <si>
    <t xml:space="preserve">Para la puesta en marcha de la empresa se incurrieron en costos y gastos preoperativos que ascienden a $896.162.369, los cuales debieron ser amortizados a partir del inicio de las operaciones, al corte del 30 abril de 2019 no ha sido amortizado este valor, generando un aumento en el activo y no representado la realidad económica de la empresa.
</t>
  </si>
  <si>
    <t>Reconocer este costo en el estado de resultados para así reflejar la realidad económica de la empresa.</t>
  </si>
  <si>
    <t xml:space="preserve">Asociar estos costos y gastos a la operación.
</t>
  </si>
  <si>
    <t xml:space="preserve">Solicitar autorización a la gerencia para el recocimiento del gasto . </t>
  </si>
  <si>
    <t>Se  solicito la evidencia de toma fisica de inventarios .</t>
  </si>
  <si>
    <t>En este rubro hay una diferencia del inventario físico vs contabilidad de $412.200.285 de los cuales $365.200.285 son debido a que no se asoció el costo a la venta realizada en el mes de diciembre al cliente ARC Antioquia porque el proveedor no facturo durante el período 2018, este costo se proyectó reconocerlo con las utilidades del año 2019 pero al corte de 3º de abril de 2019 la empresa no ha generado utilidades y $47.000.000 son debido a un mal descargue del proveedor vigía , puesto que descargo a otro cliente y genero la factura a AMF , situación que ya fue notificada al proveedor.</t>
  </si>
  <si>
    <t>Cumplir el principio de asociación al momento de generar las ventas y poder determinar la rentabilidad real de las operaciones.</t>
  </si>
  <si>
    <t>Asociar el costo de esta operación.
Realizar recobro a vigía o al tercero que le realizaron del descargue.</t>
  </si>
  <si>
    <t xml:space="preserve">Solicitar a gerencia autorizacion para reconocer este costo.
Realizar formalmente el recobro de este descargue al proveedor. </t>
  </si>
  <si>
    <t xml:space="preserve">Se revisaron los saldos de las oblgaciones financieras </t>
  </si>
  <si>
    <t>Las obligaciones de estas características en su mayor proporción se adeudan con particulares así:
Carlos Federico Velez Jaramillo $500.000.000
Trans Aura SAS ……………..$1.785.638.900
Francisco Perez Tena ………..$1.077.360.000
Clara Londoño………………….$270.900.000
Inversiones Balmaseda ………...$225.000.000
Totales ……………………….$3.858.898.900</t>
  </si>
  <si>
    <t>Realizar abonos a capital para disminuir los intereses a pagar o identificar una estrategia de sustitución del pasivo y /o capitalización que optimice el recurso .</t>
  </si>
  <si>
    <t>Realizar abonos a capital.</t>
  </si>
  <si>
    <t xml:space="preserve">Gestion Humana </t>
  </si>
  <si>
    <t>Proceso de contratacion</t>
  </si>
  <si>
    <t xml:space="preserve">El proceso de contratacion de personal lo hace cada area,el contrato lo elabora la asistente de la gerencia independientemente del area,se maneja el mismo modelo de contrato independientemete del area a la cual pertenezca,este contrato no es sometido a revision juridica para su aprobacion, no todos los trabajadores tienen acta de entrega de elementos de trabajo </t>
  </si>
  <si>
    <t>Los contratos elaborados deberian ser revisados por un abogado para que revise la aplicabilidad de acuerdo al cargo,puesto que se esta utilizando el mismo formato para personal operativo y administrativo. 
Realizar acta de entrega de elementos de trabajo a todos los empleados en el mismo momento que ingresan a la compañia.</t>
  </si>
  <si>
    <t xml:space="preserve">Revision de los contratos. </t>
  </si>
  <si>
    <t>Contratar a un abogado para que revise los contratos vigentes y los nuevos .</t>
  </si>
  <si>
    <t xml:space="preserve">Liquidacion de la nomina </t>
  </si>
  <si>
    <t xml:space="preserve">La elabora Shadia y la revisa Daniela Cotte, las horas extras no estan autorizadas por el ministerio de trabajo , la liquidacion de las comisiones de la direccion comercial las liquida esta misma y contabilidad no tiene forma de verificar esta liquidacion puesto no cuentan con esta informacion. </t>
  </si>
  <si>
    <t xml:space="preserve">Solicitar al ministerio de trabajo la autorizacion para laborar horas extras. 
El departamento contable debe tener conocimiento de los factores aplicables para la liquidacion de las comisiones para poder realizar las verificaciones de las mismas . </t>
  </si>
  <si>
    <t>Solicitar Autorizacion H.E ministerio de trabajo.
Solicitar factores de liquidacion de comisiones</t>
  </si>
  <si>
    <t xml:space="preserve">Radicar solicitud ante ministerio de trabajo para el trabajo de horas extras y recargos . 
Solicitar a direccion comercial los factores de liquidacion de comisiones.
</t>
  </si>
  <si>
    <t>Administracion/contabilidad</t>
  </si>
  <si>
    <t>Incapacidades</t>
  </si>
  <si>
    <t xml:space="preserve">Recobro de incapacidades </t>
  </si>
  <si>
    <t xml:space="preserve">El recobro de las incapacidades las realiza daniela cotte, las incapacidades que se han generado no fue posible reintegrarlas debido al record negativo de mora en el pago de los aportes a seguridad social . </t>
  </si>
  <si>
    <t xml:space="preserve">Pagar oportunamente los aportes a seguridad social para que poder hacer efectivo recobro de las incapacidades y estas no constituyan un gasto para la compañía . </t>
  </si>
  <si>
    <t xml:space="preserve">Pago oportuno de la seguridad social </t>
  </si>
  <si>
    <t xml:space="preserve">Pagar la seguridad social antes del vencimiento. </t>
  </si>
  <si>
    <t>media</t>
  </si>
  <si>
    <t>Seguridad social</t>
  </si>
  <si>
    <t xml:space="preserve">Pago de seguridad social </t>
  </si>
  <si>
    <t>El pago de la seguridad social no se hace en los tiempos estipulados acarreando intereses y dificultades en el recobro de las incapacidades.</t>
  </si>
  <si>
    <t xml:space="preserve">Realizar el pago de la seguridad social en los plazos estipulados,cabe resaltar que se cuenta con un departamento operativo expuesto a alto riesgo y ante un eventual accidente presentariamos inconvenientes por no estar al dia . </t>
  </si>
  <si>
    <t>Alta</t>
  </si>
  <si>
    <t xml:space="preserve">Tesoreria </t>
  </si>
  <si>
    <t xml:space="preserve">Se solicito las aprobaciones de los pagos realizados . </t>
  </si>
  <si>
    <t>El proceso de pagaduria esta encabezado por la asistencia de gerencia y la contadora , donde la asistente de gerencia sube al portal transaccional los pagos aprobados verbalmente por la gerencia y quien los aprueba en el portal transaccional es la contadora .</t>
  </si>
  <si>
    <t xml:space="preserve">Levantar procedimiento de tesoreria para establecer incompatibilidades y controles . </t>
  </si>
  <si>
    <t>Procedimiento de Tesoreria</t>
  </si>
  <si>
    <t xml:space="preserve">Dejar documentado el proceso de tesoreria, donde establezcan los intervinientes en el proceso y los controles y autorizaciones. </t>
  </si>
  <si>
    <t>HALLAZGOS  AUDITORIA DE TRANSMAMONAL</t>
  </si>
  <si>
    <t>Diciembre</t>
  </si>
  <si>
    <t>Causación de Impuestos</t>
  </si>
  <si>
    <t>Se revisó las causaciones contables versus los formularios liquidados y presentados a las administradoras de impuesto.</t>
  </si>
  <si>
    <t>Se evidencio que en muchos casos los registros no correspondían a lo consignado en el formulario, como también no había política clara para realizar el registro de la liquidación del Impuesto.</t>
  </si>
  <si>
    <t>Estandarizar el modo como se registra la liquidación de impuestos</t>
  </si>
  <si>
    <t>Desarrollar una guia para registrar la liquidacion de Impuestos</t>
  </si>
  <si>
    <t>Se desarrollara una guía de cómo se debe registrar y liquidar los impuestos periódicos, como también se establecerán formatos estándar para homogenizar la información y sea comparable de un periodo a Otro. Se realizara de manera diaria una revisión del estado de la causación de cada cuenta de impuesto, luego se iniciara la corrección de los movimientos respecto a cada declaración presentada y se harán los ajustes requeridos dentro del mes para que no afecte periodos posteriores.</t>
  </si>
  <si>
    <t>Se ha realizado una revisión de cada uno de los registros del año 2019, realizando ajustes correspondientes</t>
  </si>
  <si>
    <t>Transmamonal</t>
  </si>
  <si>
    <t>Elaboración de Impuestos</t>
  </si>
  <si>
    <t>Se verifico los anexos contables con los borradores físicos realizados y los registros en la contabilidad.</t>
  </si>
  <si>
    <t>Para la declaración de impuestos retenidos solo se tienen en cuenta los movimientos crédito de las cuentas en las que se presentaron retenciones, los movimientos débitos no son tenidos en cuenta.</t>
  </si>
  <si>
    <t xml:space="preserve">Hacer validación completa de las cuentas donde se practicaron retenciones para dejar todos los meses las cuentas en cero. </t>
  </si>
  <si>
    <t>Se realizara de manera diaria una revisión del estado de la causación de cada cuenta de impuesto, luego se iniciara la corrección de los movimientos respecto a cada declaración presentada y se harán los ajustes pertinentes.</t>
  </si>
  <si>
    <t>Cargo Auxiliar Contable</t>
  </si>
  <si>
    <t>Se hizo seguimiento visual y se revisó resultados de las actividades a cargo.</t>
  </si>
  <si>
    <t>Se notó alto compromiso con las actividades pero al depender de terceros para su gestión se presentaron en todos los casos atrasos, tanto en la causacion de facturas como la elaboración del conteo de inventario físico, causaciones de caja menor y Archivo, Bajo Conocimiento en NIIF.</t>
  </si>
  <si>
    <t>Establecer criterios claros para recepción de información de terceros.</t>
  </si>
  <si>
    <t>Estandarizar funciones del Cargo</t>
  </si>
  <si>
    <t>Estandarizar funciones del cargo.   Reorganizar la forma de hacer las actividades y solicitar a personal que inicia el proceso tiempos precisos para no atrasar el proceso de causacion contable. Realizar Inventario sin falta los dos (2) primeros días hábiles de cada mes, archivar luego de revisión por el contador. Estandarizar tiempos de entrega de información de parte del área de  Almacén y Compras para que agilice los procesos de registro (entrada de inventario) y autorización de facturas para que en contabilidad puedan afectar el registro contable. Realizar  seguimiento para validar que la factura dure máximo 5 días en llegar a la gerencia para su aprobación y archivo. Velar porque los comprobantes de contabilidad impresos en la semana sean archivados el día sábado para mantener organizado el puesto de trabajo.</t>
  </si>
  <si>
    <t>Auxiliar Contable</t>
  </si>
  <si>
    <t>Se inicio enviando correo electronico a los que inician el proceso para que mejoren las practicas de recepcion yb revision de documentos y asi agilizar el transito del mismo hacia contabilidad.</t>
  </si>
  <si>
    <t>Cargo Analista Contable</t>
  </si>
  <si>
    <t>Se hizo seguimiento visual y se reviso resultados de las actividades a cargo.</t>
  </si>
  <si>
    <t>Se notó compromiso medio con las actividades realizadas, a pesar que posee las herramientas para agilizar el trabajo no se está realizando, las conciliaciones bancarias diarias  no se hacen correctamente, se dejan muchos pendientes que redundan a fin de mes, no se están realizando a tiempo los cruces de facturas de compras con anticipos girados, no se está realizando la depreciación de activos fijos ni la amortización de intangibles, no genera documentación soporte para hacer seguimiento de las transacciones digitadas, Bajo Conocimiento en NIIF.</t>
  </si>
  <si>
    <t>Realizar plan de trabajo para organizar las actividades diarias</t>
  </si>
  <si>
    <t>Se realizara plan de trabajo por actividades diarias y se organizara actividades fijas a entregar diariamente para crear el habito, como también se asignaran actividades especificas a realizar y así consumir el tiempo ocioso, se establecerá una matriz de control de actividades diarias para hacer seguimiento de las mismas.</t>
  </si>
  <si>
    <t>Analista Contable</t>
  </si>
  <si>
    <t>Se indicaron puntos clave para mejorar la actitud de servicio, se indujo a que fuera mejor persona y mejor profesional, se empezo a obtener resultados positivos y se ha evidenciado mejor productividad en las actividades, falta mucho por mejorar pero es positivo el cambio. Se abrio la matris de control de actividades.</t>
  </si>
  <si>
    <t>Cargo Tesorero</t>
  </si>
  <si>
    <t>Se notó bajo compromiso con las actividades encargadas, no se registran a tiempo los egresos de la empresa lo que ocasiona que al momento del registro se registre de forma errada, bajo conocimiento en NIIF, malos procedimientos para programación de pagos que provoca la demora en la programación de pagos.</t>
  </si>
  <si>
    <t>Mejorar actitud hacia el trabajo por parte de la persona que ocupa el cargo.</t>
  </si>
  <si>
    <t>Se establecerá esquema para registrar las actividades diarias de manera cronológica para que no se afecten los consecutivos del sistema, revisión de los registros para que no se presenten partidas conciliatorias innecesarias. Se le entregara esquema para el registro de la nómina y anticipos de nómina, descargue de pagos de nómina y proveedores, descargue de pagos de créditos bancarios.</t>
  </si>
  <si>
    <t>Tesorero</t>
  </si>
  <si>
    <t>Se inicio a revisar el trabajo realizado y se estan haciendo las correcciones necesrias para que los registros se apliquen deacuero al nuevo marco tecnico contable</t>
  </si>
  <si>
    <t>Soportes de Transacciones Contables</t>
  </si>
  <si>
    <t>Se reviso una muestra alta de documentos</t>
  </si>
  <si>
    <t>Los soportes impresos por el sistema no contienen la información clara de la transacción realizada, solo se está soportando las causaciones de facturas de compra con la debida factura del proveedor, los egresos no tienen el soporte de la transferencia expedido por el banco, tampoco los formatos impresos tienen la firma del beneficiario del pago ya que no se hace sino posterior al hecho, los comprobantes de contabilidad tampoco registran la firma de quien elabora el documento situación que no permite identificar fácilmente quien realizo el documento.</t>
  </si>
  <si>
    <t>Estandarizar proceso</t>
  </si>
  <si>
    <t>Documentar las transacciones con los soportes correctos</t>
  </si>
  <si>
    <t>Solicitar los soportes de los registros anexos al soporte contable para validar la veracidad de la operación.</t>
  </si>
  <si>
    <t>Se estan revisando todos los comprobantes y evidenciando que tengan los soportes de la transaccion.</t>
  </si>
  <si>
    <t>Conocimiento según perfil de cargos</t>
  </si>
  <si>
    <t>Se entrevisto a cada integrante del departamento contable y se les hizo prueba de conocimiento en NIIF</t>
  </si>
  <si>
    <t>No tienen manejo de la norma actual (NIIF) Bajo el Marco técnico contable establecido por el decreto 3022 de 2013, no identifican movimientos bajo el nuevo esquema y los registros los hacen mecanimente bajo el esquema establecido por el Estatuto tributario.</t>
  </si>
  <si>
    <t>Estudiar el Marco tecnico contable establecido por el decreto 3022 de 2013</t>
  </si>
  <si>
    <t>Sensibilizar el departamento para que conozcan el nuevo marco normativo</t>
  </si>
  <si>
    <t>Se indicaran aspectos importantes de manejo diario que afecta el Nuevo marco técnico contable y se realizaran los registros contables teniendo en cuenta este nuevo marco técnico. Se iniciara plan maestro de conocimiento de la norma estructuralmente con conocimiento conceptual y trabajando cada 15 días una sección de las NIIF para así inducirlos a que conozcan el nuevo marco normativo contable vigente en Colombia.</t>
  </si>
  <si>
    <t>Calidad de la información Financiera</t>
  </si>
  <si>
    <t>Estos últimos 15 días de agosto se ha venido afianzando las definiciones de Activo, pasivo, Ingreso, Costo y Gasto, como también, Activo fijo, Inventario e Impuesto diferido, conceptos que se necesitan para seguir entendiendo las secciones de la NIIF</t>
  </si>
  <si>
    <t>Software Contable</t>
  </si>
  <si>
    <t>Se hicieron varios registros para probar la lógica del sistema y la integridad de los registros</t>
  </si>
  <si>
    <t>El sistema contable de la compañía es Modular, caso que está presentando problemas ya que la información digitada en los módulos no migra completamente a la contabilidad y esto está generando errores al momento de brindar información a terceros. En Marzo del presente año eliminaron el libro fiscal del programa lo que no da la ventaja de tener el control de las diferencias entre los valores NIIf y Locales siendo esto grave para la información contable.</t>
  </si>
  <si>
    <t>Buscar Software adecuado para el manejo de la información contable y financiera</t>
  </si>
  <si>
    <t>Cambiar el Software Contable y el Sistema Contable</t>
  </si>
  <si>
    <t>Analizar los pormenores del sistema actual. Buscar en el mercado herramientas de igual o mejor características para hacer una comparativa de acuerdo a las necesidades actuales de la empresa tanto operativas como normativas, se presentara las propuestas a la gerencia, se realizara depuración contable para tener saldos objetivos para trasladarlos al nuevo software, se hará un periodo de planeación de 2 meses para arrancar con el nuevo software.</t>
  </si>
  <si>
    <t>Sistemas / Gerencia / Contabilidad / Compras y Almacén / Nomina</t>
  </si>
  <si>
    <t>Ya se ejecuto la compra del software World Office, falta realizar la parametrizacion del mismo y ajustar los saldos contables para migrar la información el próximo 01/10/2019 como fecha preliminar</t>
  </si>
  <si>
    <t>Activos Fijos</t>
  </si>
  <si>
    <t>Se realizó analisis de la cuenta 15 y 16 de la contabildiad</t>
  </si>
  <si>
    <t>No se evidencio que los registros contables correspondieran a la realidad del parque automotor de la empresa.</t>
  </si>
  <si>
    <t>Realizar levantamiento de Activos Fijos</t>
  </si>
  <si>
    <t>Levantamiento de Activos fijos</t>
  </si>
  <si>
    <t>Iniciar a censar los vehículos de la empresa para establecer el verdadero parque automotor, estableciendo dentro de las características cuales son de propiedad de la empresa y cuales están adquiridos a través de leasing. Llenar la hoja de vida de cada vehículo para determinar entre otras cosas la vida útil bajo la norma fiscal y la vida útil bajo las NIIF, iniciar la contrastación entre el levantamiento realizado y lo registrado en el sistema para hacer todos los ajustes correspondientes y tener registros reales. Validar los otros activos fijos para hacer igual contrastación en el sistema. Validar que el leasing registrado sean los mismos que en la actualidad poseemos. Revisar por que no se hacen las amortizaciones de los leasings y actualizar el registro de amortizaciones por el periodo 2019. Establecer la política de registro de activos para a partir de un monto especifico se pueda determinar el registro como activo o como gasto. Revisar el manual de políticas contable para actualizar las políticas referentes a este rubro</t>
  </si>
  <si>
    <t>Contabilidad / Operaciones</t>
  </si>
  <si>
    <t>Implementacion de IFRS / Gestion de Activos</t>
  </si>
  <si>
    <t>Se eta realizando la planeacion al respecto</t>
  </si>
  <si>
    <t>Cuenta 1325 Prestamos a Socios</t>
  </si>
  <si>
    <t>Se analizo la cuenta 1325 y su movimiento en el año 2019</t>
  </si>
  <si>
    <t>Evidenciamos que esta cuenta se utiliza como cuenta puente para ingresar dineros no facturados a la empresa y registrar gastos que serían no deducibles para la empresa. Es posible que del dinero en efectivo se esté retirando por el método de retiros menudeados sin que la gerencia se de cuenta de los movimientos.</t>
  </si>
  <si>
    <t>En la medida facturar todos los servicios reales de la empresa, así como también registrar los gastos reales cargados a los terceros efectivamente que realizaron los servicios.</t>
  </si>
  <si>
    <t>Establecer controles contables y fisicos al manejo de la cuenta</t>
  </si>
  <si>
    <t>Se deberá solicitar a los terceros de los cuales se utiliza la cuenta 1325 que se inscriban el RUT y clasificarlos como de menores ingresos o mayores ingresos de acuerdo a su facturación mensual. Llevar un control mediante cuentas de Orden para poder hacer trazabilidad del costo o gasto por tercero así como el ingreso, este registro seria paralelo a la cuenta 1325, dejar soporte de las transacciones con evidencia real de los pagos e ingresos a la compañía.</t>
  </si>
  <si>
    <t>No se han establecido controles a la fecha</t>
  </si>
  <si>
    <t>Obligaciones Financieras</t>
  </si>
  <si>
    <t>Validación de saldos a corte 31/07/2018.</t>
  </si>
  <si>
    <t>No se registran los créditos ni los abonos sobre estos a tiempo, sino cuando la gerencia lo solicita.</t>
  </si>
  <si>
    <t>Registrar las operaciones financieras en el mismo momento de su realización.</t>
  </si>
  <si>
    <t>Seguimiento al Registro y abonos de crédito</t>
  </si>
  <si>
    <t>Se realizara revisión periodica de los créditos activos y revisión de las conciliaciones bancarias para validar que tanto los créditos actuales como los nuevos créditos y los abonos sean registrados en el mes en que ocurren los hechos.</t>
  </si>
  <si>
    <t>No se ha iniciado la validacion, hasta agosto, solo se ejecuto a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</si>
</sst>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1" formatCode="_-* #,##0_-;\-* #,##0_-;_-* &quot;-&quot;_-;_-@_-"/>
    <numFmt numFmtId="164" formatCode="0.0"/>
    <numFmt numFmtId="165" formatCode="_(* #,##0.00_);_(* \(#,##0.00\);_(* &quot;-&quot;??_);_(@_)"/>
  </numFmts>
  <fonts count="46" x14ac:knownFonts="1">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10"/>
      <name val="Arial"/>
      <family val="2"/>
    </font>
    <font>
      <sz val="12"/>
      <name val="Calibri"/>
      <family val="2"/>
      <scheme val="minor"/>
    </font>
    <font>
      <b/>
      <sz val="10"/>
      <name val="Arial"/>
      <family val="2"/>
    </font>
    <font>
      <b/>
      <u/>
      <sz val="12"/>
      <name val="Calibri"/>
      <family val="2"/>
      <scheme val="minor"/>
    </font>
    <font>
      <b/>
      <sz val="10"/>
      <color theme="0"/>
      <name val="Arial"/>
      <family val="2"/>
    </font>
    <font>
      <sz val="10"/>
      <color rgb="FF000000"/>
      <name val="Arial"/>
      <family val="2"/>
    </font>
    <font>
      <sz val="6"/>
      <name val="Arial"/>
      <family val="2"/>
    </font>
    <font>
      <b/>
      <sz val="10"/>
      <color rgb="FF002060"/>
      <name val="Arial"/>
      <family val="2"/>
    </font>
    <font>
      <b/>
      <sz val="14"/>
      <color rgb="FF002060"/>
      <name val="Arial"/>
      <family val="2"/>
    </font>
    <font>
      <b/>
      <sz val="12"/>
      <name val="Arial"/>
      <family val="2"/>
    </font>
    <font>
      <b/>
      <sz val="14"/>
      <color theme="0"/>
      <name val="Calibri"/>
      <family val="2"/>
      <scheme val="minor"/>
    </font>
    <font>
      <b/>
      <sz val="16"/>
      <color theme="0"/>
      <name val="Arial"/>
      <family val="2"/>
    </font>
    <font>
      <b/>
      <sz val="12"/>
      <color theme="0"/>
      <name val="Arial"/>
      <family val="2"/>
    </font>
    <font>
      <sz val="11"/>
      <name val="Arial"/>
      <family val="2"/>
    </font>
    <font>
      <sz val="12"/>
      <name val="Arial"/>
      <family val="2"/>
    </font>
    <font>
      <b/>
      <sz val="11"/>
      <color theme="1"/>
      <name val="Calibri"/>
      <family val="2"/>
      <scheme val="minor"/>
    </font>
    <font>
      <sz val="10"/>
      <color rgb="FF000000"/>
      <name val="Century Gothic"/>
      <family val="2"/>
    </font>
    <font>
      <sz val="48"/>
      <color theme="1"/>
      <name val="Calibri"/>
      <family val="2"/>
      <scheme val="minor"/>
    </font>
    <font>
      <b/>
      <sz val="14"/>
      <color theme="1"/>
      <name val="Calibri"/>
      <family val="2"/>
      <scheme val="minor"/>
    </font>
    <font>
      <b/>
      <sz val="16"/>
      <color theme="1"/>
      <name val="Arial"/>
      <family val="2"/>
    </font>
    <font>
      <b/>
      <sz val="16"/>
      <color theme="1"/>
      <name val="Calibri"/>
      <family val="2"/>
      <scheme val="minor"/>
    </font>
    <font>
      <b/>
      <sz val="14"/>
      <color theme="1"/>
      <name val="Arial"/>
      <family val="2"/>
    </font>
    <font>
      <sz val="12"/>
      <color theme="1"/>
      <name val="Arial"/>
      <family val="2"/>
    </font>
    <font>
      <sz val="18"/>
      <color theme="1"/>
      <name val="Calibri"/>
      <family val="2"/>
      <scheme val="minor"/>
    </font>
    <font>
      <b/>
      <sz val="18"/>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1"/>
      <name val="Calibri"/>
      <family val="2"/>
      <scheme val="minor"/>
    </font>
    <font>
      <sz val="11"/>
      <color rgb="FF000000"/>
      <name val="Century Gothic"/>
      <family val="2"/>
    </font>
    <font>
      <b/>
      <sz val="10"/>
      <color theme="1"/>
      <name val="Century Gothic"/>
      <family val="2"/>
    </font>
    <font>
      <sz val="12"/>
      <color theme="1"/>
      <name val="Century Gothic"/>
      <family val="2"/>
    </font>
    <font>
      <sz val="12"/>
      <color rgb="FF000000"/>
      <name val="Century Gothic"/>
      <family val="2"/>
    </font>
    <font>
      <b/>
      <sz val="10"/>
      <color rgb="FF000000"/>
      <name val="Century Gothic"/>
      <family val="2"/>
    </font>
    <font>
      <sz val="14"/>
      <color theme="1"/>
      <name val="Calibri"/>
      <family val="2"/>
      <scheme val="minor"/>
    </font>
    <font>
      <b/>
      <sz val="26"/>
      <color rgb="FF92D050"/>
      <name val="Calibri"/>
      <family val="2"/>
      <scheme val="minor"/>
    </font>
    <font>
      <b/>
      <sz val="24"/>
      <name val="Calibri"/>
      <family val="2"/>
      <scheme val="minor"/>
    </font>
    <font>
      <sz val="14"/>
      <color theme="1"/>
      <name val="Arial"/>
      <family val="2"/>
    </font>
    <font>
      <b/>
      <sz val="12"/>
      <color theme="1"/>
      <name val="Arial"/>
      <family val="2"/>
    </font>
    <font>
      <sz val="14"/>
      <color rgb="FFFF0000"/>
      <name val="Arial"/>
      <family val="2"/>
    </font>
    <font>
      <sz val="14"/>
      <name val="Arial"/>
      <family val="2"/>
    </font>
    <font>
      <b/>
      <sz val="12"/>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660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E5E5E5"/>
        <bgColor indexed="64"/>
      </patternFill>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medium">
        <color auto="1"/>
      </top>
      <bottom style="hair">
        <color auto="1"/>
      </bottom>
      <diagonal/>
    </border>
    <border>
      <left/>
      <right/>
      <top style="hair">
        <color auto="1"/>
      </top>
      <bottom/>
      <diagonal/>
    </border>
    <border>
      <left style="hair">
        <color auto="1"/>
      </left>
      <right style="hair">
        <color auto="1"/>
      </right>
      <top style="hair">
        <color auto="1"/>
      </top>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style="hair">
        <color auto="1"/>
      </right>
      <top/>
      <bottom/>
      <diagonal/>
    </border>
    <border>
      <left style="medium">
        <color auto="1"/>
      </left>
      <right style="hair">
        <color auto="1"/>
      </right>
      <top/>
      <bottom/>
      <diagonal/>
    </border>
    <border>
      <left style="hair">
        <color auto="1"/>
      </left>
      <right style="medium">
        <color auto="1"/>
      </right>
      <top/>
      <bottom/>
      <diagonal/>
    </border>
    <border>
      <left/>
      <right/>
      <top/>
      <bottom style="medium">
        <color auto="1"/>
      </bottom>
      <diagonal/>
    </border>
    <border>
      <left style="hair">
        <color auto="1"/>
      </left>
      <right style="hair">
        <color auto="1"/>
      </right>
      <top/>
      <bottom style="thin">
        <color auto="1"/>
      </bottom>
      <diagonal/>
    </border>
    <border>
      <left style="hair">
        <color auto="1"/>
      </left>
      <right style="hair">
        <color auto="1"/>
      </right>
      <top/>
      <bottom style="medium">
        <color auto="1"/>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right style="thin">
        <color auto="1"/>
      </right>
      <top/>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dotted">
        <color auto="1"/>
      </bottom>
      <diagonal/>
    </border>
    <border>
      <left/>
      <right style="thin">
        <color auto="1"/>
      </right>
      <top/>
      <bottom style="hair">
        <color auto="1"/>
      </bottom>
      <diagonal/>
    </border>
    <border>
      <left style="thin">
        <color auto="1"/>
      </left>
      <right style="thin">
        <color auto="1"/>
      </right>
      <top/>
      <bottom style="dotted">
        <color auto="1"/>
      </bottom>
      <diagonal/>
    </border>
    <border>
      <left/>
      <right style="thin">
        <color auto="1"/>
      </right>
      <top style="hair">
        <color auto="1"/>
      </top>
      <bottom style="hair">
        <color auto="1"/>
      </bottom>
      <diagonal/>
    </border>
    <border>
      <left/>
      <right style="thin">
        <color auto="1"/>
      </right>
      <top/>
      <bottom style="dotted">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hair">
        <color auto="1"/>
      </top>
      <bottom/>
      <diagonal/>
    </border>
    <border>
      <left style="thin">
        <color auto="1"/>
      </left>
      <right style="thin">
        <color auto="1"/>
      </right>
      <top/>
      <bottom style="hair">
        <color auto="1"/>
      </bottom>
      <diagonal/>
    </border>
    <border>
      <left/>
      <right style="thin">
        <color indexed="64"/>
      </right>
      <top/>
      <bottom style="thin">
        <color indexed="64"/>
      </bottom>
      <diagonal/>
    </border>
    <border>
      <left style="thin">
        <color indexed="64"/>
      </left>
      <right/>
      <top/>
      <bottom style="thin">
        <color indexed="64"/>
      </bottom>
      <diagonal/>
    </border>
  </borders>
  <cellStyleXfs count="11">
    <xf numFmtId="0" fontId="0" fillId="0" borderId="0"/>
    <xf numFmtId="0" fontId="3" fillId="0" borderId="0"/>
    <xf numFmtId="165" fontId="4" fillId="0" borderId="0" applyFont="0" applyFill="0" applyBorder="0" applyAlignment="0" applyProtection="0"/>
    <xf numFmtId="0" fontId="2" fillId="0" borderId="0"/>
    <xf numFmtId="0" fontId="4" fillId="0" borderId="0"/>
    <xf numFmtId="0" fontId="31" fillId="0" borderId="0" applyNumberFormat="0" applyFill="0" applyBorder="0" applyAlignment="0" applyProtection="0"/>
    <xf numFmtId="0" fontId="32" fillId="0" borderId="0" applyNumberFormat="0" applyFill="0" applyBorder="0" applyAlignment="0" applyProtection="0"/>
    <xf numFmtId="41" fontId="2" fillId="0" borderId="0" applyFont="0" applyFill="0" applyBorder="0" applyAlignment="0" applyProtection="0"/>
    <xf numFmtId="0" fontId="2" fillId="0" borderId="0"/>
    <xf numFmtId="0" fontId="1" fillId="0" borderId="0"/>
    <xf numFmtId="9" fontId="2" fillId="0" borderId="0" applyFont="0" applyFill="0" applyBorder="0" applyAlignment="0" applyProtection="0"/>
  </cellStyleXfs>
  <cellXfs count="237">
    <xf numFmtId="0" fontId="0" fillId="0" borderId="0" xfId="0"/>
    <xf numFmtId="0" fontId="0" fillId="0" borderId="0" xfId="0" applyAlignment="1">
      <alignment wrapText="1"/>
    </xf>
    <xf numFmtId="0" fontId="4" fillId="0" borderId="0" xfId="1" applyFont="1"/>
    <xf numFmtId="0" fontId="4" fillId="2" borderId="0" xfId="1" applyFont="1" applyFill="1"/>
    <xf numFmtId="0" fontId="5" fillId="2" borderId="0" xfId="1" applyFont="1" applyFill="1"/>
    <xf numFmtId="0" fontId="5" fillId="0" borderId="0" xfId="1" applyFont="1" applyAlignment="1"/>
    <xf numFmtId="0" fontId="6" fillId="2" borderId="0" xfId="1" applyFont="1" applyFill="1"/>
    <xf numFmtId="0" fontId="5" fillId="0" borderId="0" xfId="1" applyFont="1"/>
    <xf numFmtId="0" fontId="7" fillId="0" borderId="0" xfId="1" applyFont="1" applyAlignment="1"/>
    <xf numFmtId="0" fontId="8" fillId="3" borderId="1" xfId="1" applyFont="1" applyFill="1" applyBorder="1" applyAlignment="1">
      <alignment horizontal="center"/>
    </xf>
    <xf numFmtId="0" fontId="6" fillId="2" borderId="1" xfId="1" applyFont="1" applyFill="1" applyBorder="1" applyAlignment="1">
      <alignment horizontal="center"/>
    </xf>
    <xf numFmtId="0" fontId="4" fillId="2" borderId="1" xfId="1" applyFont="1" applyFill="1" applyBorder="1" applyAlignment="1">
      <alignment horizontal="center"/>
    </xf>
    <xf numFmtId="164" fontId="4" fillId="2" borderId="0" xfId="1" applyNumberFormat="1" applyFont="1" applyFill="1" applyBorder="1" applyAlignment="1">
      <alignment horizontal="center"/>
    </xf>
    <xf numFmtId="0" fontId="4" fillId="2" borderId="0" xfId="1" applyFont="1" applyFill="1" applyBorder="1" applyAlignment="1">
      <alignment horizontal="left" indent="1"/>
    </xf>
    <xf numFmtId="0" fontId="4" fillId="2" borderId="0" xfId="1" applyFont="1" applyFill="1" applyBorder="1" applyAlignment="1">
      <alignment horizontal="center"/>
    </xf>
    <xf numFmtId="0" fontId="4" fillId="2" borderId="1" xfId="1" applyFont="1" applyFill="1" applyBorder="1"/>
    <xf numFmtId="164" fontId="4" fillId="4" borderId="1" xfId="1" applyNumberFormat="1" applyFont="1" applyFill="1" applyBorder="1" applyAlignment="1">
      <alignment horizontal="center"/>
    </xf>
    <xf numFmtId="165" fontId="4" fillId="0" borderId="1" xfId="2" applyFont="1" applyBorder="1" applyProtection="1">
      <protection locked="0"/>
    </xf>
    <xf numFmtId="0" fontId="4" fillId="2" borderId="1" xfId="1" applyFont="1" applyFill="1" applyBorder="1" applyAlignment="1">
      <alignment horizontal="justify" vertical="center" wrapText="1"/>
    </xf>
    <xf numFmtId="0" fontId="4" fillId="0" borderId="1" xfId="1" applyFont="1" applyBorder="1" applyProtection="1">
      <protection locked="0"/>
    </xf>
    <xf numFmtId="165" fontId="4" fillId="2" borderId="1" xfId="2" applyFont="1" applyFill="1" applyBorder="1" applyProtection="1">
      <protection locked="0"/>
    </xf>
    <xf numFmtId="0" fontId="9" fillId="2" borderId="1" xfId="1" applyFont="1" applyFill="1" applyBorder="1" applyAlignment="1">
      <alignment horizontal="justify" vertical="center" wrapText="1"/>
    </xf>
    <xf numFmtId="0" fontId="4" fillId="2" borderId="1" xfId="1" applyFont="1" applyFill="1" applyBorder="1" applyAlignment="1" applyProtection="1">
      <alignment wrapText="1"/>
      <protection locked="0"/>
    </xf>
    <xf numFmtId="0" fontId="4" fillId="2" borderId="1" xfId="1" applyFont="1" applyFill="1" applyBorder="1" applyProtection="1">
      <protection locked="0"/>
    </xf>
    <xf numFmtId="0" fontId="4" fillId="2" borderId="1" xfId="1" applyFont="1" applyFill="1" applyBorder="1" applyAlignment="1" applyProtection="1">
      <alignment horizontal="justify" vertical="top"/>
      <protection locked="0"/>
    </xf>
    <xf numFmtId="164" fontId="4" fillId="5" borderId="1" xfId="1" applyNumberFormat="1" applyFont="1" applyFill="1" applyBorder="1" applyAlignment="1">
      <alignment horizontal="center"/>
    </xf>
    <xf numFmtId="0" fontId="4" fillId="2" borderId="4" xfId="1" applyFont="1" applyFill="1" applyBorder="1" applyProtection="1">
      <protection locked="0"/>
    </xf>
    <xf numFmtId="165" fontId="4" fillId="0" borderId="2" xfId="2" applyFont="1" applyBorder="1" applyProtection="1">
      <protection locked="0"/>
    </xf>
    <xf numFmtId="165" fontId="4" fillId="2" borderId="2" xfId="2" applyFont="1" applyFill="1" applyBorder="1" applyProtection="1">
      <protection locked="0"/>
    </xf>
    <xf numFmtId="0" fontId="8" fillId="3" borderId="1" xfId="1" applyFont="1" applyFill="1" applyBorder="1" applyAlignment="1">
      <alignment horizontal="left" indent="1"/>
    </xf>
    <xf numFmtId="0" fontId="11" fillId="2" borderId="0" xfId="1" applyFont="1" applyFill="1"/>
    <xf numFmtId="0" fontId="10" fillId="2" borderId="0" xfId="1" applyFont="1" applyFill="1"/>
    <xf numFmtId="164" fontId="4" fillId="7" borderId="1" xfId="1" applyNumberFormat="1" applyFont="1" applyFill="1" applyBorder="1" applyAlignment="1">
      <alignment horizontal="center"/>
    </xf>
    <xf numFmtId="164" fontId="4" fillId="2" borderId="1" xfId="1" applyNumberFormat="1" applyFont="1" applyFill="1" applyBorder="1" applyAlignment="1">
      <alignment horizontal="center"/>
    </xf>
    <xf numFmtId="0" fontId="6" fillId="2" borderId="1" xfId="1" applyFont="1" applyFill="1" applyBorder="1"/>
    <xf numFmtId="0" fontId="10" fillId="2" borderId="1" xfId="1" applyFont="1" applyFill="1" applyBorder="1" applyAlignment="1">
      <alignment horizontal="center"/>
    </xf>
    <xf numFmtId="0" fontId="4" fillId="2" borderId="1" xfId="0" applyFont="1" applyFill="1" applyBorder="1" applyProtection="1">
      <protection locked="0"/>
    </xf>
    <xf numFmtId="0" fontId="9"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0" fillId="0" borderId="1" xfId="0" applyBorder="1" applyAlignment="1">
      <alignment horizontal="left" vertical="center" wrapText="1"/>
    </xf>
    <xf numFmtId="0" fontId="0" fillId="0" borderId="1" xfId="0" applyBorder="1" applyAlignment="1">
      <alignment vertical="top" wrapText="1"/>
    </xf>
    <xf numFmtId="0" fontId="0" fillId="0" borderId="0" xfId="0" applyAlignment="1">
      <alignment vertical="top"/>
    </xf>
    <xf numFmtId="0" fontId="12" fillId="2" borderId="0" xfId="1" applyFont="1" applyFill="1"/>
    <xf numFmtId="0" fontId="14" fillId="3" borderId="1" xfId="0" applyFont="1" applyFill="1" applyBorder="1" applyAlignment="1">
      <alignment horizontal="center"/>
    </xf>
    <xf numFmtId="0" fontId="4" fillId="2" borderId="0" xfId="1" applyFont="1" applyFill="1" applyAlignment="1">
      <alignment horizontal="center"/>
    </xf>
    <xf numFmtId="0" fontId="16" fillId="3" borderId="1" xfId="1" applyFont="1" applyFill="1" applyBorder="1" applyAlignment="1">
      <alignment horizontal="center"/>
    </xf>
    <xf numFmtId="0" fontId="16" fillId="3" borderId="1" xfId="1" applyFont="1" applyFill="1" applyBorder="1" applyAlignment="1">
      <alignment horizontal="left" indent="1"/>
    </xf>
    <xf numFmtId="0" fontId="19" fillId="0" borderId="0" xfId="0" applyFont="1"/>
    <xf numFmtId="0" fontId="21" fillId="11" borderId="1" xfId="0" applyFont="1" applyFill="1" applyBorder="1" applyAlignment="1">
      <alignment horizontal="center" vertical="center" wrapText="1"/>
    </xf>
    <xf numFmtId="0" fontId="22" fillId="0" borderId="29" xfId="0" applyFont="1" applyBorder="1" applyAlignment="1">
      <alignment horizontal="center" vertical="center" wrapText="1"/>
    </xf>
    <xf numFmtId="0" fontId="23" fillId="12" borderId="30" xfId="0" applyFont="1" applyFill="1" applyBorder="1" applyAlignment="1">
      <alignment horizontal="center" vertical="center" wrapText="1"/>
    </xf>
    <xf numFmtId="0" fontId="23" fillId="0" borderId="30" xfId="0" applyFont="1" applyBorder="1" applyAlignment="1">
      <alignment horizontal="center" vertical="center" wrapText="1"/>
    </xf>
    <xf numFmtId="0" fontId="24" fillId="0" borderId="30" xfId="0" applyFont="1" applyBorder="1" applyAlignment="1">
      <alignment horizontal="center" vertical="center" wrapText="1"/>
    </xf>
    <xf numFmtId="0" fontId="24" fillId="12" borderId="30" xfId="0" applyFont="1" applyFill="1" applyBorder="1" applyAlignment="1">
      <alignment horizontal="center" vertical="center" wrapText="1"/>
    </xf>
    <xf numFmtId="0" fontId="24" fillId="0" borderId="31" xfId="0" applyFont="1" applyBorder="1" applyAlignment="1">
      <alignment horizontal="center" vertical="center" wrapText="1"/>
    </xf>
    <xf numFmtId="0" fontId="24" fillId="12" borderId="2"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12" borderId="1" xfId="0" applyFont="1" applyFill="1" applyBorder="1" applyAlignment="1">
      <alignment horizontal="center" vertical="center" wrapText="1"/>
    </xf>
    <xf numFmtId="0" fontId="25" fillId="0" borderId="32" xfId="0" applyFont="1" applyBorder="1" applyAlignment="1">
      <alignment horizontal="center" vertical="center" wrapText="1"/>
    </xf>
    <xf numFmtId="0" fontId="26" fillId="12" borderId="33" xfId="0" applyFont="1" applyFill="1" applyBorder="1" applyAlignment="1">
      <alignment vertical="center" wrapText="1"/>
    </xf>
    <xf numFmtId="0" fontId="26" fillId="0" borderId="33" xfId="0" applyFont="1" applyBorder="1" applyAlignment="1">
      <alignment horizontal="left" vertical="center" wrapText="1"/>
    </xf>
    <xf numFmtId="0" fontId="26" fillId="12" borderId="33" xfId="0" applyFont="1" applyFill="1" applyBorder="1" applyAlignment="1">
      <alignment horizontal="left" vertical="center" wrapText="1"/>
    </xf>
    <xf numFmtId="0" fontId="1" fillId="0" borderId="33" xfId="0" applyFont="1" applyBorder="1" applyAlignment="1">
      <alignment horizontal="center" vertical="center" wrapText="1"/>
    </xf>
    <xf numFmtId="0" fontId="1" fillId="12" borderId="33" xfId="0" applyFont="1" applyFill="1" applyBorder="1" applyAlignment="1">
      <alignment horizontal="center" vertical="center" wrapText="1"/>
    </xf>
    <xf numFmtId="0" fontId="1" fillId="0" borderId="34" xfId="0" applyFont="1" applyBorder="1" applyAlignment="1">
      <alignment horizontal="center" vertical="center" wrapText="1"/>
    </xf>
    <xf numFmtId="0" fontId="2" fillId="12" borderId="35" xfId="0" applyFont="1" applyFill="1" applyBorder="1" applyAlignment="1">
      <alignment vertical="center" wrapText="1"/>
    </xf>
    <xf numFmtId="0" fontId="0" fillId="0" borderId="33" xfId="0" applyBorder="1"/>
    <xf numFmtId="0" fontId="28" fillId="12" borderId="33" xfId="0" applyFont="1" applyFill="1" applyBorder="1" applyAlignment="1">
      <alignment horizontal="center" vertical="center" wrapText="1"/>
    </xf>
    <xf numFmtId="0" fontId="27" fillId="0" borderId="33" xfId="0" applyFont="1" applyBorder="1" applyAlignment="1">
      <alignment horizontal="center" vertical="center" wrapText="1"/>
    </xf>
    <xf numFmtId="0" fontId="29" fillId="0" borderId="0" xfId="0" applyFont="1"/>
    <xf numFmtId="0" fontId="30" fillId="0" borderId="0" xfId="0" applyFont="1"/>
    <xf numFmtId="0" fontId="13" fillId="2" borderId="0" xfId="1" applyFont="1" applyFill="1"/>
    <xf numFmtId="0" fontId="21" fillId="13" borderId="1" xfId="0" applyFont="1" applyFill="1" applyBorder="1" applyAlignment="1">
      <alignment horizontal="center" vertical="center" wrapText="1"/>
    </xf>
    <xf numFmtId="0" fontId="33" fillId="0" borderId="0" xfId="0" applyFont="1" applyAlignment="1">
      <alignment vertical="center"/>
    </xf>
    <xf numFmtId="0" fontId="34" fillId="0" borderId="0" xfId="0" applyFont="1" applyAlignment="1">
      <alignment horizontal="left" vertical="center" indent="10"/>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horizontal="left" vertical="center" indent="3"/>
    </xf>
    <xf numFmtId="41" fontId="0" fillId="0" borderId="0" xfId="7" applyFont="1"/>
    <xf numFmtId="0" fontId="38" fillId="0" borderId="0" xfId="0" applyFont="1" applyAlignment="1">
      <alignment horizontal="center"/>
    </xf>
    <xf numFmtId="0" fontId="38" fillId="0" borderId="0" xfId="0" applyFont="1" applyAlignment="1">
      <alignment horizontal="center" vertical="center"/>
    </xf>
    <xf numFmtId="0" fontId="38" fillId="2" borderId="0" xfId="0" applyFont="1" applyFill="1" applyAlignment="1">
      <alignment horizontal="center"/>
    </xf>
    <xf numFmtId="0" fontId="38" fillId="0" borderId="0" xfId="0" applyFont="1"/>
    <xf numFmtId="0" fontId="39" fillId="0" borderId="0" xfId="0" applyFont="1"/>
    <xf numFmtId="0" fontId="0" fillId="2" borderId="0" xfId="0" applyFill="1"/>
    <xf numFmtId="0" fontId="40" fillId="0" borderId="0" xfId="0" applyFont="1" applyBorder="1"/>
    <xf numFmtId="0" fontId="42" fillId="14" borderId="0" xfId="0" applyFont="1" applyFill="1" applyAlignment="1">
      <alignment vertical="center" wrapText="1"/>
    </xf>
    <xf numFmtId="0" fontId="25" fillId="14" borderId="1" xfId="0" applyFont="1" applyFill="1" applyBorder="1" applyAlignment="1">
      <alignment horizontal="center" wrapText="1"/>
    </xf>
    <xf numFmtId="0" fontId="25" fillId="14"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5" fillId="0" borderId="37" xfId="0" applyFont="1" applyFill="1" applyBorder="1" applyAlignment="1">
      <alignment horizontal="center" wrapText="1"/>
    </xf>
    <xf numFmtId="0" fontId="41" fillId="0" borderId="37" xfId="0" applyFont="1" applyFill="1" applyBorder="1" applyAlignment="1">
      <alignment horizontal="center" vertical="center" wrapText="1"/>
    </xf>
    <xf numFmtId="0" fontId="41" fillId="0" borderId="27" xfId="0" applyFont="1" applyFill="1" applyBorder="1" applyAlignment="1">
      <alignment horizontal="center" vertical="center" wrapText="1"/>
    </xf>
    <xf numFmtId="0" fontId="41" fillId="0" borderId="38" xfId="0" applyFont="1" applyFill="1" applyBorder="1" applyAlignment="1">
      <alignment horizontal="center" vertical="center" wrapText="1"/>
    </xf>
    <xf numFmtId="0" fontId="25" fillId="0" borderId="3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0" fillId="0" borderId="0" xfId="0" applyFill="1"/>
    <xf numFmtId="0" fontId="25" fillId="0" borderId="39" xfId="0" applyFont="1" applyFill="1" applyBorder="1" applyAlignment="1">
      <alignment horizontal="center" wrapText="1"/>
    </xf>
    <xf numFmtId="0" fontId="41" fillId="0" borderId="39" xfId="0" applyFont="1" applyFill="1" applyBorder="1" applyAlignment="1">
      <alignment horizontal="center" vertical="center" wrapText="1"/>
    </xf>
    <xf numFmtId="0" fontId="41" fillId="0" borderId="40" xfId="0" applyFont="1" applyFill="1" applyBorder="1" applyAlignment="1">
      <alignment horizontal="center" vertical="center" wrapText="1"/>
    </xf>
    <xf numFmtId="0" fontId="41" fillId="0" borderId="41"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41" fillId="0" borderId="36" xfId="0" applyFont="1" applyFill="1" applyBorder="1" applyAlignment="1">
      <alignment horizontal="center" vertical="center" wrapText="1"/>
    </xf>
    <xf numFmtId="0" fontId="25" fillId="0" borderId="36"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0" fillId="0" borderId="0" xfId="0" applyAlignment="1">
      <alignment vertical="center"/>
    </xf>
    <xf numFmtId="0" fontId="25" fillId="0" borderId="2" xfId="0" applyFont="1" applyFill="1" applyBorder="1" applyAlignment="1">
      <alignment horizontal="center" vertical="center" wrapText="1"/>
    </xf>
    <xf numFmtId="9" fontId="22" fillId="0" borderId="38" xfId="10" applyFont="1" applyFill="1" applyBorder="1" applyAlignment="1">
      <alignment horizontal="center" vertical="center" wrapText="1"/>
    </xf>
    <xf numFmtId="0" fontId="40" fillId="0" borderId="0" xfId="0" applyFont="1"/>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41" xfId="0" applyFont="1" applyBorder="1" applyAlignment="1">
      <alignment horizontal="center" vertical="center" wrapText="1"/>
    </xf>
    <xf numFmtId="0" fontId="25" fillId="0" borderId="37" xfId="0" applyFont="1" applyBorder="1" applyAlignment="1">
      <alignment horizontal="center" wrapText="1"/>
    </xf>
    <xf numFmtId="0" fontId="41" fillId="0" borderId="37"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38" xfId="0" applyFont="1" applyBorder="1" applyAlignment="1">
      <alignment horizontal="center" vertical="center" wrapText="1"/>
    </xf>
    <xf numFmtId="0" fontId="25" fillId="0" borderId="38" xfId="0" applyFont="1" applyBorder="1" applyAlignment="1">
      <alignment horizontal="center" vertical="center" wrapText="1"/>
    </xf>
    <xf numFmtId="0" fontId="22" fillId="0" borderId="38" xfId="0" applyFont="1" applyBorder="1" applyAlignment="1">
      <alignment horizontal="center" vertical="center" wrapText="1"/>
    </xf>
    <xf numFmtId="9" fontId="22" fillId="0" borderId="38" xfId="10" applyFont="1" applyBorder="1" applyAlignment="1">
      <alignment horizontal="center" vertical="center" wrapText="1"/>
    </xf>
    <xf numFmtId="0" fontId="25" fillId="0" borderId="39" xfId="0" applyFont="1" applyBorder="1" applyAlignment="1">
      <alignment horizontal="center" wrapText="1"/>
    </xf>
    <xf numFmtId="0" fontId="41" fillId="0" borderId="39" xfId="0" applyFont="1" applyBorder="1" applyAlignment="1">
      <alignment horizontal="center" vertical="center" wrapText="1"/>
    </xf>
    <xf numFmtId="0" fontId="25" fillId="0" borderId="43" xfId="0" applyFont="1" applyBorder="1" applyAlignment="1">
      <alignment horizontal="center" wrapText="1"/>
    </xf>
    <xf numFmtId="0" fontId="25" fillId="0" borderId="27" xfId="0" applyFont="1" applyBorder="1" applyAlignment="1">
      <alignment horizontal="center" wrapText="1"/>
    </xf>
    <xf numFmtId="0" fontId="41" fillId="0" borderId="41" xfId="0" applyFont="1" applyBorder="1" applyAlignment="1">
      <alignment horizontal="center" vertical="center" wrapText="1"/>
    </xf>
    <xf numFmtId="0" fontId="25" fillId="0" borderId="41" xfId="0" applyFont="1" applyBorder="1" applyAlignment="1">
      <alignment horizontal="center" vertical="center" wrapText="1"/>
    </xf>
    <xf numFmtId="9" fontId="22" fillId="0" borderId="41" xfId="10" applyFont="1" applyBorder="1" applyAlignment="1">
      <alignment horizontal="center" vertical="center" wrapText="1"/>
    </xf>
    <xf numFmtId="0" fontId="25" fillId="0" borderId="35" xfId="0" applyFont="1" applyBorder="1" applyAlignment="1">
      <alignment horizontal="center" vertical="center" wrapText="1"/>
    </xf>
    <xf numFmtId="0" fontId="25" fillId="0" borderId="33" xfId="0" applyFont="1" applyBorder="1" applyAlignment="1">
      <alignment horizontal="center" vertical="center" wrapText="1"/>
    </xf>
    <xf numFmtId="0" fontId="22" fillId="0" borderId="33" xfId="0" applyFont="1" applyBorder="1" applyAlignment="1">
      <alignment horizontal="center" vertical="center" wrapText="1"/>
    </xf>
    <xf numFmtId="0" fontId="41" fillId="0" borderId="1" xfId="0" applyFont="1" applyBorder="1" applyAlignment="1">
      <alignment horizontal="center" vertical="center" wrapText="1"/>
    </xf>
    <xf numFmtId="9" fontId="22" fillId="0" borderId="1" xfId="10" applyFont="1" applyBorder="1" applyAlignment="1">
      <alignment horizontal="center" vertical="center" wrapText="1"/>
    </xf>
    <xf numFmtId="0" fontId="0" fillId="0" borderId="1" xfId="0" applyBorder="1"/>
    <xf numFmtId="0" fontId="25" fillId="0" borderId="1" xfId="0" applyFont="1" applyBorder="1" applyAlignment="1">
      <alignment horizontal="center" wrapText="1"/>
    </xf>
    <xf numFmtId="6" fontId="41" fillId="0" borderId="1" xfId="0" applyNumberFormat="1" applyFont="1" applyBorder="1" applyAlignment="1">
      <alignment horizontal="center" vertical="center" wrapText="1"/>
    </xf>
    <xf numFmtId="0" fontId="25" fillId="12" borderId="1" xfId="0" applyFont="1" applyFill="1" applyBorder="1" applyAlignment="1">
      <alignment horizontal="center" wrapText="1"/>
    </xf>
    <xf numFmtId="0" fontId="25" fillId="2"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5" fillId="12" borderId="44" xfId="0" applyFont="1" applyFill="1" applyBorder="1" applyAlignment="1">
      <alignment horizontal="center" wrapText="1"/>
    </xf>
    <xf numFmtId="0" fontId="25" fillId="12" borderId="37" xfId="0" applyFont="1" applyFill="1" applyBorder="1" applyAlignment="1">
      <alignment horizontal="center" wrapText="1"/>
    </xf>
    <xf numFmtId="0" fontId="41" fillId="2" borderId="37" xfId="0" applyFont="1" applyFill="1" applyBorder="1" applyAlignment="1">
      <alignment horizontal="center" vertical="center" wrapText="1"/>
    </xf>
    <xf numFmtId="0" fontId="41" fillId="12" borderId="37" xfId="0" applyFont="1" applyFill="1" applyBorder="1" applyAlignment="1">
      <alignment vertical="center" wrapText="1"/>
    </xf>
    <xf numFmtId="0" fontId="41" fillId="0" borderId="38" xfId="0" applyFont="1" applyBorder="1" applyAlignment="1">
      <alignment vertical="center" wrapText="1"/>
    </xf>
    <xf numFmtId="0" fontId="25" fillId="12" borderId="38"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41" fillId="12" borderId="37" xfId="0" applyFont="1" applyFill="1" applyBorder="1" applyAlignment="1">
      <alignment horizontal="center" vertical="center" wrapText="1"/>
    </xf>
    <xf numFmtId="0" fontId="41" fillId="12" borderId="37" xfId="0" applyFont="1" applyFill="1" applyBorder="1" applyAlignment="1">
      <alignment horizontal="center" vertical="top" wrapText="1"/>
    </xf>
    <xf numFmtId="0" fontId="22" fillId="0" borderId="0" xfId="0" applyFont="1" applyAlignment="1">
      <alignment horizontal="center" vertical="center" wrapText="1"/>
    </xf>
    <xf numFmtId="0" fontId="25" fillId="0" borderId="39"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36" xfId="0" applyFont="1" applyBorder="1" applyAlignment="1">
      <alignment horizontal="center" vertical="center" wrapText="1"/>
    </xf>
    <xf numFmtId="0" fontId="25" fillId="0" borderId="36" xfId="0" applyFont="1" applyBorder="1" applyAlignment="1">
      <alignment horizontal="center" vertical="center" wrapText="1"/>
    </xf>
    <xf numFmtId="0" fontId="22"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27" xfId="0" applyFont="1" applyBorder="1" applyAlignment="1">
      <alignment horizontal="center" vertical="center" wrapText="1"/>
    </xf>
    <xf numFmtId="0" fontId="42" fillId="14" borderId="1" xfId="0" applyFont="1" applyFill="1" applyBorder="1" applyAlignment="1">
      <alignment horizontal="center" wrapText="1"/>
    </xf>
    <xf numFmtId="0" fontId="42" fillId="14" borderId="1"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0" fontId="42" fillId="0" borderId="45" xfId="0" applyFont="1" applyBorder="1" applyAlignment="1">
      <alignment horizontal="center" vertical="center" wrapText="1"/>
    </xf>
    <xf numFmtId="0" fontId="42" fillId="0" borderId="4"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46" xfId="0" applyFont="1" applyBorder="1" applyAlignment="1">
      <alignment horizontal="center" vertical="center" wrapText="1"/>
    </xf>
    <xf numFmtId="0" fontId="42" fillId="0" borderId="2" xfId="0" applyFont="1" applyBorder="1" applyAlignment="1">
      <alignment horizontal="center" wrapText="1"/>
    </xf>
    <xf numFmtId="0" fontId="42"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26" fillId="0" borderId="1" xfId="0" applyFont="1" applyBorder="1" applyAlignment="1">
      <alignment horizontal="center" vertical="center" wrapText="1"/>
    </xf>
    <xf numFmtId="9" fontId="45" fillId="0" borderId="1" xfId="1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1" fillId="0" borderId="0" xfId="0" applyFont="1" applyAlignment="1">
      <alignment horizontal="center"/>
    </xf>
    <xf numFmtId="0" fontId="18" fillId="10" borderId="17" xfId="1" applyFont="1" applyFill="1" applyBorder="1" applyAlignment="1">
      <alignment horizontal="center" textRotation="90"/>
    </xf>
    <xf numFmtId="0" fontId="18" fillId="10" borderId="19" xfId="1" applyFont="1" applyFill="1" applyBorder="1" applyAlignment="1">
      <alignment horizontal="center" textRotation="90"/>
    </xf>
    <xf numFmtId="0" fontId="18" fillId="10" borderId="24" xfId="1" applyFont="1" applyFill="1" applyBorder="1" applyAlignment="1">
      <alignment horizontal="center" textRotation="90"/>
    </xf>
    <xf numFmtId="0" fontId="18" fillId="10" borderId="18" xfId="1" applyFont="1" applyFill="1" applyBorder="1" applyAlignment="1">
      <alignment horizontal="center" textRotation="90"/>
    </xf>
    <xf numFmtId="0" fontId="18" fillId="10" borderId="21" xfId="1" applyFont="1" applyFill="1" applyBorder="1" applyAlignment="1">
      <alignment horizontal="center" textRotation="90"/>
    </xf>
    <xf numFmtId="0" fontId="18" fillId="10" borderId="26" xfId="1" applyFont="1" applyFill="1" applyBorder="1" applyAlignment="1">
      <alignment horizontal="center" textRotation="90"/>
    </xf>
    <xf numFmtId="0" fontId="18" fillId="10" borderId="16" xfId="1" applyFont="1" applyFill="1" applyBorder="1" applyAlignment="1">
      <alignment horizontal="center" textRotation="90"/>
    </xf>
    <xf numFmtId="0" fontId="18" fillId="10" borderId="20" xfId="1" applyFont="1" applyFill="1" applyBorder="1" applyAlignment="1">
      <alignment horizontal="center" textRotation="90"/>
    </xf>
    <xf numFmtId="0" fontId="18" fillId="10" borderId="25" xfId="1" applyFont="1" applyFill="1" applyBorder="1" applyAlignment="1">
      <alignment horizontal="center" textRotation="90"/>
    </xf>
    <xf numFmtId="0" fontId="4" fillId="0" borderId="1" xfId="1" applyFont="1" applyBorder="1" applyAlignment="1">
      <alignment horizontal="left"/>
    </xf>
    <xf numFmtId="0" fontId="8" fillId="3" borderId="3" xfId="1" applyFont="1" applyFill="1" applyBorder="1" applyAlignment="1">
      <alignment horizontal="center"/>
    </xf>
    <xf numFmtId="0" fontId="8" fillId="3" borderId="2" xfId="1" applyFont="1" applyFill="1" applyBorder="1" applyAlignment="1">
      <alignment horizontal="center"/>
    </xf>
    <xf numFmtId="0" fontId="17" fillId="8" borderId="12" xfId="1" applyFont="1" applyFill="1" applyBorder="1" applyAlignment="1">
      <alignment horizontal="center" vertical="center" textRotation="90" wrapText="1"/>
    </xf>
    <xf numFmtId="0" fontId="17" fillId="8" borderId="0" xfId="1" applyFont="1" applyFill="1" applyBorder="1" applyAlignment="1">
      <alignment horizontal="center" vertical="center" textRotation="90" wrapText="1"/>
    </xf>
    <xf numFmtId="0" fontId="17" fillId="8" borderId="22" xfId="1" applyFont="1" applyFill="1" applyBorder="1" applyAlignment="1">
      <alignment horizontal="center" vertical="center" textRotation="90" wrapText="1"/>
    </xf>
    <xf numFmtId="0" fontId="17" fillId="8" borderId="13" xfId="1" applyFont="1" applyFill="1" applyBorder="1" applyAlignment="1">
      <alignment horizontal="center" textRotation="90" wrapText="1"/>
    </xf>
    <xf numFmtId="0" fontId="17" fillId="8" borderId="19" xfId="1" applyFont="1" applyFill="1" applyBorder="1" applyAlignment="1">
      <alignment horizontal="center" textRotation="90" wrapText="1"/>
    </xf>
    <xf numFmtId="0" fontId="17" fillId="8" borderId="23" xfId="1" applyFont="1" applyFill="1" applyBorder="1" applyAlignment="1">
      <alignment horizontal="center" textRotation="90" wrapText="1"/>
    </xf>
    <xf numFmtId="0" fontId="17" fillId="8" borderId="24" xfId="1" applyFont="1" applyFill="1" applyBorder="1" applyAlignment="1">
      <alignment horizontal="center" textRotation="90" wrapText="1"/>
    </xf>
    <xf numFmtId="0" fontId="18" fillId="9" borderId="14" xfId="1" applyFont="1" applyFill="1" applyBorder="1" applyAlignment="1">
      <alignment horizontal="center" vertical="center" textRotation="90" wrapText="1"/>
    </xf>
    <xf numFmtId="0" fontId="18" fillId="9" borderId="20" xfId="1" applyFont="1" applyFill="1" applyBorder="1" applyAlignment="1">
      <alignment horizontal="center" vertical="center" textRotation="90" wrapText="1"/>
    </xf>
    <xf numFmtId="0" fontId="18" fillId="9" borderId="25" xfId="1" applyFont="1" applyFill="1" applyBorder="1" applyAlignment="1">
      <alignment horizontal="center" vertical="center" textRotation="90" wrapText="1"/>
    </xf>
    <xf numFmtId="0" fontId="16" fillId="3" borderId="6" xfId="1" applyFont="1" applyFill="1" applyBorder="1" applyAlignment="1">
      <alignment horizontal="center"/>
    </xf>
    <xf numFmtId="0" fontId="16" fillId="3" borderId="7" xfId="1" applyFont="1" applyFill="1" applyBorder="1" applyAlignment="1">
      <alignment horizontal="center"/>
    </xf>
    <xf numFmtId="0" fontId="15" fillId="3" borderId="5" xfId="1" applyFont="1" applyFill="1" applyBorder="1" applyAlignment="1">
      <alignment horizontal="center"/>
    </xf>
    <xf numFmtId="0" fontId="18" fillId="9" borderId="13" xfId="1" applyFont="1" applyFill="1" applyBorder="1" applyAlignment="1">
      <alignment horizontal="center" textRotation="90"/>
    </xf>
    <xf numFmtId="0" fontId="18" fillId="9" borderId="19" xfId="1" applyFont="1" applyFill="1" applyBorder="1" applyAlignment="1">
      <alignment horizontal="center" textRotation="90"/>
    </xf>
    <xf numFmtId="0" fontId="18" fillId="9" borderId="24" xfId="1" applyFont="1" applyFill="1" applyBorder="1" applyAlignment="1">
      <alignment horizontal="center" textRotation="90"/>
    </xf>
    <xf numFmtId="0" fontId="18" fillId="9" borderId="13" xfId="1" applyFont="1" applyFill="1" applyBorder="1" applyAlignment="1">
      <alignment horizontal="center" vertical="center" textRotation="90" wrapText="1"/>
    </xf>
    <xf numFmtId="0" fontId="18" fillId="9" borderId="19" xfId="1" applyFont="1" applyFill="1" applyBorder="1" applyAlignment="1">
      <alignment horizontal="center" vertical="center" textRotation="90" wrapText="1"/>
    </xf>
    <xf numFmtId="0" fontId="18" fillId="9" borderId="24" xfId="1" applyFont="1" applyFill="1" applyBorder="1" applyAlignment="1">
      <alignment horizontal="center" vertical="center" textRotation="90" wrapText="1"/>
    </xf>
    <xf numFmtId="0" fontId="18" fillId="4" borderId="13" xfId="1" applyFont="1" applyFill="1" applyBorder="1" applyAlignment="1">
      <alignment horizontal="center" vertical="center" textRotation="90" wrapText="1"/>
    </xf>
    <xf numFmtId="0" fontId="18" fillId="4" borderId="19" xfId="1" applyFont="1" applyFill="1" applyBorder="1" applyAlignment="1">
      <alignment horizontal="center" vertical="center" textRotation="90" wrapText="1"/>
    </xf>
    <xf numFmtId="0" fontId="18" fillId="4" borderId="24" xfId="1" applyFont="1" applyFill="1" applyBorder="1" applyAlignment="1">
      <alignment horizontal="center" vertical="center" textRotation="90" wrapText="1"/>
    </xf>
    <xf numFmtId="0" fontId="18" fillId="4" borderId="13" xfId="1" applyFont="1" applyFill="1" applyBorder="1" applyAlignment="1">
      <alignment horizontal="center" textRotation="90"/>
    </xf>
    <xf numFmtId="0" fontId="18" fillId="4" borderId="19" xfId="1" applyFont="1" applyFill="1" applyBorder="1" applyAlignment="1">
      <alignment horizontal="center" textRotation="90"/>
    </xf>
    <xf numFmtId="0" fontId="18" fillId="4" borderId="24" xfId="1" applyFont="1" applyFill="1" applyBorder="1" applyAlignment="1">
      <alignment horizontal="center" textRotation="90"/>
    </xf>
    <xf numFmtId="0" fontId="18" fillId="4" borderId="15" xfId="1" applyFont="1" applyFill="1" applyBorder="1" applyAlignment="1">
      <alignment horizontal="center" textRotation="90"/>
    </xf>
    <xf numFmtId="0" fontId="18" fillId="4" borderId="21" xfId="1" applyFont="1" applyFill="1" applyBorder="1" applyAlignment="1">
      <alignment horizontal="center" textRotation="90"/>
    </xf>
    <xf numFmtId="0" fontId="18" fillId="4" borderId="26" xfId="1" applyFont="1" applyFill="1" applyBorder="1" applyAlignment="1">
      <alignment horizontal="center" textRotation="90"/>
    </xf>
    <xf numFmtId="0" fontId="15" fillId="3" borderId="8" xfId="1" applyFont="1" applyFill="1" applyBorder="1" applyAlignment="1">
      <alignment horizontal="center"/>
    </xf>
    <xf numFmtId="0" fontId="15" fillId="3" borderId="9" xfId="1" applyFont="1" applyFill="1" applyBorder="1" applyAlignment="1">
      <alignment horizontal="center"/>
    </xf>
    <xf numFmtId="0" fontId="15" fillId="3" borderId="10" xfId="1" applyFont="1" applyFill="1" applyBorder="1" applyAlignment="1">
      <alignment horizontal="center"/>
    </xf>
    <xf numFmtId="0" fontId="15" fillId="3" borderId="6" xfId="1" applyFont="1" applyFill="1" applyBorder="1" applyAlignment="1">
      <alignment horizontal="center"/>
    </xf>
    <xf numFmtId="0" fontId="15" fillId="3" borderId="7" xfId="1" applyFont="1" applyFill="1" applyBorder="1" applyAlignment="1">
      <alignment horizontal="center"/>
    </xf>
    <xf numFmtId="0" fontId="15" fillId="3" borderId="11" xfId="1" applyFont="1" applyFill="1" applyBorder="1" applyAlignment="1">
      <alignment horizontal="center"/>
    </xf>
    <xf numFmtId="0" fontId="13" fillId="6" borderId="1" xfId="1" applyFont="1" applyFill="1" applyBorder="1" applyAlignment="1">
      <alignment horizontal="center"/>
    </xf>
    <xf numFmtId="0" fontId="0" fillId="0" borderId="27" xfId="0" applyBorder="1" applyAlignment="1">
      <alignment vertical="center" textRotation="90" wrapText="1"/>
    </xf>
    <xf numFmtId="0" fontId="0" fillId="0" borderId="28" xfId="0" applyBorder="1" applyAlignment="1">
      <alignment horizontal="center"/>
    </xf>
    <xf numFmtId="0" fontId="19"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40" fillId="0" borderId="0" xfId="0" applyFont="1" applyBorder="1" applyAlignment="1">
      <alignment horizontal="center"/>
    </xf>
    <xf numFmtId="0" fontId="25" fillId="14" borderId="3" xfId="0" applyFont="1" applyFill="1" applyBorder="1" applyAlignment="1">
      <alignment horizontal="center" vertical="center" wrapText="1"/>
    </xf>
    <xf numFmtId="0" fontId="25" fillId="14"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42" fillId="14" borderId="3" xfId="0" applyFont="1" applyFill="1" applyBorder="1" applyAlignment="1">
      <alignment horizontal="center" vertical="center" wrapText="1"/>
    </xf>
    <xf numFmtId="0" fontId="42" fillId="14"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42" xfId="0" applyFont="1" applyFill="1" applyBorder="1" applyAlignment="1">
      <alignment horizontal="center" vertical="center" wrapText="1"/>
    </xf>
    <xf numFmtId="0" fontId="45" fillId="2" borderId="2" xfId="0" applyFont="1" applyFill="1" applyBorder="1" applyAlignment="1">
      <alignment horizontal="center" vertical="center" wrapText="1"/>
    </xf>
  </cellXfs>
  <cellStyles count="11">
    <cellStyle name="Hipervínculo" xfId="5" builtinId="8" hidden="1"/>
    <cellStyle name="Hipervínculo visitado" xfId="6" builtinId="9" hidden="1"/>
    <cellStyle name="Millares [0]" xfId="7" builtinId="6"/>
    <cellStyle name="Millares 2" xfId="2" xr:uid="{00000000-0005-0000-0000-000003000000}"/>
    <cellStyle name="Normal" xfId="0" builtinId="0"/>
    <cellStyle name="Normal 2" xfId="1" xr:uid="{00000000-0005-0000-0000-000005000000}"/>
    <cellStyle name="Normal 2 2" xfId="3" xr:uid="{00000000-0005-0000-0000-000006000000}"/>
    <cellStyle name="Normal 2 2 2 2 2" xfId="8" xr:uid="{00000000-0005-0000-0000-000007000000}"/>
    <cellStyle name="Normal 3" xfId="4" xr:uid="{00000000-0005-0000-0000-000008000000}"/>
    <cellStyle name="Normal 80" xfId="9" xr:uid="{00000000-0005-0000-0000-000009000000}"/>
    <cellStyle name="Porcentaje" xfId="10" builtinId="5"/>
  </cellStyles>
  <dxfs count="141">
    <dxf>
      <font>
        <strike val="0"/>
        <outline val="0"/>
        <shadow val="0"/>
        <u val="none"/>
        <vertAlign val="baseline"/>
        <sz val="12"/>
        <color theme="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auto="1"/>
        </right>
        <top/>
        <bottom style="hair">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auto="1"/>
        </right>
        <top style="hair">
          <color auto="1"/>
        </top>
        <bottom style="hair">
          <color auto="1"/>
        </bottom>
      </border>
    </dxf>
    <dxf>
      <border outline="0">
        <left style="thin">
          <color auto="1"/>
        </left>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auto="1"/>
        </right>
        <top/>
        <bottom style="hair">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auto="1"/>
        </right>
        <top style="hair">
          <color auto="1"/>
        </top>
        <bottom style="hair">
          <color auto="1"/>
        </bottom>
      </border>
    </dxf>
    <dxf>
      <border outline="0">
        <left style="thin">
          <color auto="1"/>
        </left>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auto="1"/>
        </right>
        <top/>
        <bottom style="hair">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auto="1"/>
        </right>
        <top style="hair">
          <color auto="1"/>
        </top>
        <bottom style="hair">
          <color auto="1"/>
        </bottom>
      </border>
    </dxf>
    <dxf>
      <border outline="0">
        <left style="thin">
          <color auto="1"/>
        </left>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auto="1"/>
        </left>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style="dotted">
          <color auto="1"/>
        </bottom>
        <vertical/>
        <horizontal/>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bottom style="hair">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auto="1"/>
        </right>
        <top/>
        <bottom style="hair">
          <color auto="1"/>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auto="1"/>
        </right>
        <top style="hair">
          <color auto="1"/>
        </top>
        <bottom style="hair">
          <color auto="1"/>
        </bottom>
      </border>
    </dxf>
    <dxf>
      <border outline="0">
        <left style="thin">
          <color auto="1"/>
        </left>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3.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66" Type="http://schemas.openxmlformats.org/officeDocument/2006/relationships/externalLink" Target="externalLinks/externalLink53.xml"/><Relationship Id="rId5" Type="http://schemas.openxmlformats.org/officeDocument/2006/relationships/worksheet" Target="worksheets/sheet5.xml"/><Relationship Id="rId61" Type="http://schemas.openxmlformats.org/officeDocument/2006/relationships/externalLink" Target="externalLinks/externalLink48.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 Type="http://schemas.openxmlformats.org/officeDocument/2006/relationships/worksheet" Target="worksheets/sheet7.xml"/><Relationship Id="rId7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36066318083"/>
          <c:y val="9.10535446085627E-2"/>
          <c:w val="0.67553295262431401"/>
          <c:h val="0.75437659416343805"/>
        </c:manualLayout>
      </c:layout>
      <c:scatterChart>
        <c:scatterStyle val="lineMarker"/>
        <c:varyColors val="0"/>
        <c:ser>
          <c:idx val="0"/>
          <c:order val="0"/>
          <c:tx>
            <c:strRef>
              <c:f>'Categorizacion  Riesgos'!$A$5</c:f>
              <c:strCache>
                <c:ptCount val="1"/>
                <c:pt idx="0">
                  <c:v>1</c:v>
                </c:pt>
              </c:strCache>
            </c:strRef>
          </c:tx>
          <c:spPr>
            <a:ln>
              <a:solidFill>
                <a:schemeClr val="tx1"/>
              </a:solidFill>
            </a:ln>
          </c:spPr>
          <c:marker>
            <c:symbol val="square"/>
            <c:size val="7"/>
            <c:spPr>
              <a:solidFill>
                <a:schemeClr val="bg1"/>
              </a:solidFill>
              <a:ln>
                <a:solidFill>
                  <a:schemeClr val="tx1"/>
                </a:solidFill>
              </a:ln>
            </c:spPr>
          </c:marker>
          <c:dPt>
            <c:idx val="0"/>
            <c:marker>
              <c:spPr>
                <a:solidFill>
                  <a:srgbClr val="002060"/>
                </a:solidFill>
                <a:ln>
                  <a:solidFill>
                    <a:schemeClr val="tx1"/>
                  </a:solidFill>
                </a:ln>
              </c:spPr>
            </c:marker>
            <c:bubble3D val="0"/>
            <c:extLst>
              <c:ext xmlns:c16="http://schemas.microsoft.com/office/drawing/2014/chart" uri="{C3380CC4-5D6E-409C-BE32-E72D297353CC}">
                <c16:uniqueId val="{00000000-9711-4F05-96D4-929DA2757218}"/>
              </c:ext>
            </c:extLst>
          </c:dPt>
          <c:dLbls>
            <c:dLbl>
              <c:idx val="0"/>
              <c:layout>
                <c:manualLayout>
                  <c:x val="-1.9586239910773101E-3"/>
                  <c:y val="2.772526780088219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11-4F05-96D4-929DA2757218}"/>
                </c:ext>
              </c:extLst>
            </c:dLbl>
            <c:spPr>
              <a:noFill/>
              <a:ln>
                <a:noFill/>
              </a:ln>
              <a:effectLst/>
            </c:spPr>
            <c:txPr>
              <a:bodyPr/>
              <a:lstStyle/>
              <a:p>
                <a:pPr>
                  <a:defRPr lang="es-CO"/>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Riesgos'!$D$5</c:f>
              <c:numCache>
                <c:formatCode>_(* #,##0.00_);_(* \(#,##0.00\);_(* "-"??_);_(@_)</c:formatCode>
                <c:ptCount val="1"/>
                <c:pt idx="0">
                  <c:v>4.71</c:v>
                </c:pt>
              </c:numCache>
            </c:numRef>
          </c:xVal>
          <c:yVal>
            <c:numRef>
              <c:f>'Categorizacion  Riesgos'!$C$5</c:f>
              <c:numCache>
                <c:formatCode>_(* #,##0.00_);_(* \(#,##0.00\);_(* "-"??_);_(@_)</c:formatCode>
                <c:ptCount val="1"/>
                <c:pt idx="0">
                  <c:v>4.71</c:v>
                </c:pt>
              </c:numCache>
            </c:numRef>
          </c:yVal>
          <c:smooth val="0"/>
          <c:extLst>
            <c:ext xmlns:c16="http://schemas.microsoft.com/office/drawing/2014/chart" uri="{C3380CC4-5D6E-409C-BE32-E72D297353CC}">
              <c16:uniqueId val="{00000001-9711-4F05-96D4-929DA2757218}"/>
            </c:ext>
          </c:extLst>
        </c:ser>
        <c:ser>
          <c:idx val="1"/>
          <c:order val="1"/>
          <c:tx>
            <c:strRef>
              <c:f>'Categorizacion  Riesgos'!$A$6</c:f>
              <c:strCache>
                <c:ptCount val="1"/>
                <c:pt idx="0">
                  <c:v>2</c:v>
                </c:pt>
              </c:strCache>
            </c:strRef>
          </c:tx>
          <c:spPr>
            <a:ln>
              <a:solidFill>
                <a:schemeClr val="tx1"/>
              </a:solidFill>
            </a:ln>
          </c:spPr>
          <c:marker>
            <c:symbol val="square"/>
            <c:size val="7"/>
            <c:spPr>
              <a:solidFill>
                <a:srgbClr val="002060"/>
              </a:solidFill>
              <a:ln>
                <a:solidFill>
                  <a:schemeClr val="tx1"/>
                </a:solidFill>
              </a:ln>
            </c:spPr>
          </c:marker>
          <c:dLbls>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Riesgos'!$D$6</c:f>
              <c:numCache>
                <c:formatCode>_(* #,##0.00_);_(* \(#,##0.00\);_(* "-"??_);_(@_)</c:formatCode>
                <c:ptCount val="1"/>
                <c:pt idx="0">
                  <c:v>3.94</c:v>
                </c:pt>
              </c:numCache>
            </c:numRef>
          </c:xVal>
          <c:yVal>
            <c:numRef>
              <c:f>'Categorizacion  Riesgos'!$C$6</c:f>
              <c:numCache>
                <c:formatCode>_(* #,##0.00_);_(* \(#,##0.00\);_(* "-"??_);_(@_)</c:formatCode>
                <c:ptCount val="1"/>
                <c:pt idx="0">
                  <c:v>4.47</c:v>
                </c:pt>
              </c:numCache>
            </c:numRef>
          </c:yVal>
          <c:smooth val="0"/>
          <c:extLst>
            <c:ext xmlns:c16="http://schemas.microsoft.com/office/drawing/2014/chart" uri="{C3380CC4-5D6E-409C-BE32-E72D297353CC}">
              <c16:uniqueId val="{00000002-9711-4F05-96D4-929DA2757218}"/>
            </c:ext>
          </c:extLst>
        </c:ser>
        <c:ser>
          <c:idx val="2"/>
          <c:order val="2"/>
          <c:tx>
            <c:strRef>
              <c:f>'Categorizacion  Riesgos'!$A$7</c:f>
              <c:strCache>
                <c:ptCount val="1"/>
                <c:pt idx="0">
                  <c:v>3</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4.3544683770132203E-3"/>
                  <c:y val="-1.27042059251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Riesgos'!$D$7</c:f>
              <c:numCache>
                <c:formatCode>_(* #,##0.00_);_(* \(#,##0.00\);_(* "-"??_);_(@_)</c:formatCode>
                <c:ptCount val="1"/>
                <c:pt idx="0">
                  <c:v>3.94</c:v>
                </c:pt>
              </c:numCache>
            </c:numRef>
          </c:xVal>
          <c:yVal>
            <c:numRef>
              <c:f>'Categorizacion  Riesgos'!$C$7</c:f>
              <c:numCache>
                <c:formatCode>_(* #,##0.00_);_(* \(#,##0.00\);_(* "-"??_);_(@_)</c:formatCode>
                <c:ptCount val="1"/>
                <c:pt idx="0">
                  <c:v>4.47</c:v>
                </c:pt>
              </c:numCache>
            </c:numRef>
          </c:yVal>
          <c:smooth val="0"/>
          <c:extLst>
            <c:ext xmlns:c16="http://schemas.microsoft.com/office/drawing/2014/chart" uri="{C3380CC4-5D6E-409C-BE32-E72D297353CC}">
              <c16:uniqueId val="{00000004-9711-4F05-96D4-929DA2757218}"/>
            </c:ext>
          </c:extLst>
        </c:ser>
        <c:ser>
          <c:idx val="3"/>
          <c:order val="3"/>
          <c:tx>
            <c:strRef>
              <c:f>'Categorizacion  Riesgos'!$A$8</c:f>
              <c:strCache>
                <c:ptCount val="1"/>
                <c:pt idx="0">
                  <c:v>4</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7.8344959643092404E-3"/>
                  <c:y val="4.032766225582869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Riesgos'!$D$8</c:f>
              <c:numCache>
                <c:formatCode>_(* #,##0.00_);_(* \(#,##0.00\);_(* "-"??_);_(@_)</c:formatCode>
                <c:ptCount val="1"/>
                <c:pt idx="0">
                  <c:v>3.73</c:v>
                </c:pt>
              </c:numCache>
            </c:numRef>
          </c:xVal>
          <c:yVal>
            <c:numRef>
              <c:f>'Categorizacion  Riesgos'!$C$8</c:f>
              <c:numCache>
                <c:formatCode>_(* #,##0.00_);_(* \(#,##0.00\);_(* "-"??_);_(@_)</c:formatCode>
                <c:ptCount val="1"/>
                <c:pt idx="0">
                  <c:v>4.47</c:v>
                </c:pt>
              </c:numCache>
            </c:numRef>
          </c:yVal>
          <c:smooth val="0"/>
          <c:extLst>
            <c:ext xmlns:c16="http://schemas.microsoft.com/office/drawing/2014/chart" uri="{C3380CC4-5D6E-409C-BE32-E72D297353CC}">
              <c16:uniqueId val="{00000006-9711-4F05-96D4-929DA2757218}"/>
            </c:ext>
          </c:extLst>
        </c:ser>
        <c:ser>
          <c:idx val="4"/>
          <c:order val="4"/>
          <c:tx>
            <c:strRef>
              <c:f>'Categorizacion  Riesgos'!$A$9</c:f>
              <c:strCache>
                <c:ptCount val="1"/>
                <c:pt idx="0">
                  <c:v>5</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7.8823048963748803E-3"/>
                  <c:y val="3.511801100476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Riesgos'!$D$9</c:f>
              <c:numCache>
                <c:formatCode>_(* #,##0.00_);_(* \(#,##0.00\);_(* "-"??_);_(@_)</c:formatCode>
                <c:ptCount val="1"/>
                <c:pt idx="0">
                  <c:v>4.0599999999999996</c:v>
                </c:pt>
              </c:numCache>
            </c:numRef>
          </c:xVal>
          <c:yVal>
            <c:numRef>
              <c:f>'Categorizacion  Riesgos'!$C$9</c:f>
              <c:numCache>
                <c:formatCode>_(* #,##0.00_);_(* \(#,##0.00\);_(* "-"??_);_(@_)</c:formatCode>
                <c:ptCount val="1"/>
                <c:pt idx="0">
                  <c:v>4.0599999999999996</c:v>
                </c:pt>
              </c:numCache>
            </c:numRef>
          </c:yVal>
          <c:smooth val="0"/>
          <c:extLst>
            <c:ext xmlns:c16="http://schemas.microsoft.com/office/drawing/2014/chart" uri="{C3380CC4-5D6E-409C-BE32-E72D297353CC}">
              <c16:uniqueId val="{00000008-9711-4F05-96D4-929DA2757218}"/>
            </c:ext>
          </c:extLst>
        </c:ser>
        <c:ser>
          <c:idx val="5"/>
          <c:order val="5"/>
          <c:tx>
            <c:strRef>
              <c:f>'Categorizacion  Riesgos'!$A$10</c:f>
              <c:strCache>
                <c:ptCount val="1"/>
                <c:pt idx="0">
                  <c:v>6</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4.2881373393311398E-2"/>
                  <c:y val="2.92149303643283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Riesgos'!$D$10</c:f>
              <c:numCache>
                <c:formatCode>_(* #,##0.00_);_(* \(#,##0.00\);_(* "-"??_);_(@_)</c:formatCode>
                <c:ptCount val="1"/>
                <c:pt idx="0">
                  <c:v>3.8</c:v>
                </c:pt>
              </c:numCache>
            </c:numRef>
          </c:xVal>
          <c:yVal>
            <c:numRef>
              <c:f>'Categorizacion  Riesgos'!$C$10</c:f>
              <c:numCache>
                <c:formatCode>_(* #,##0.00_);_(* \(#,##0.00\);_(* "-"??_);_(@_)</c:formatCode>
                <c:ptCount val="1"/>
                <c:pt idx="0">
                  <c:v>4.2699999999999996</c:v>
                </c:pt>
              </c:numCache>
            </c:numRef>
          </c:yVal>
          <c:smooth val="0"/>
          <c:extLst>
            <c:ext xmlns:c16="http://schemas.microsoft.com/office/drawing/2014/chart" uri="{C3380CC4-5D6E-409C-BE32-E72D297353CC}">
              <c16:uniqueId val="{0000000A-9711-4F05-96D4-929DA2757218}"/>
            </c:ext>
          </c:extLst>
        </c:ser>
        <c:ser>
          <c:idx val="6"/>
          <c:order val="6"/>
          <c:tx>
            <c:strRef>
              <c:f>'Categorizacion  Riesgos'!$A$11</c:f>
              <c:strCache>
                <c:ptCount val="1"/>
                <c:pt idx="0">
                  <c:v>7</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3.7362371964595499E-2"/>
                  <c:y val="3.276622558286079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Riesgos'!$D$11</c:f>
              <c:numCache>
                <c:formatCode>_(* #,##0.00_);_(* \(#,##0.00\);_(* "-"??_);_(@_)</c:formatCode>
                <c:ptCount val="1"/>
                <c:pt idx="0">
                  <c:v>3.41</c:v>
                </c:pt>
              </c:numCache>
            </c:numRef>
          </c:xVal>
          <c:yVal>
            <c:numRef>
              <c:f>'Categorizacion  Riesgos'!$C$11</c:f>
              <c:numCache>
                <c:formatCode>_(* #,##0.00_);_(* \(#,##0.00\);_(* "-"??_);_(@_)</c:formatCode>
                <c:ptCount val="1"/>
                <c:pt idx="0">
                  <c:v>3.88</c:v>
                </c:pt>
              </c:numCache>
            </c:numRef>
          </c:yVal>
          <c:smooth val="0"/>
          <c:extLst>
            <c:ext xmlns:c16="http://schemas.microsoft.com/office/drawing/2014/chart" uri="{C3380CC4-5D6E-409C-BE32-E72D297353CC}">
              <c16:uniqueId val="{0000000C-9711-4F05-96D4-929DA2757218}"/>
            </c:ext>
          </c:extLst>
        </c:ser>
        <c:ser>
          <c:idx val="7"/>
          <c:order val="7"/>
          <c:tx>
            <c:strRef>
              <c:f>'Categorizacion  Riesgos'!$A$12</c:f>
              <c:strCache>
                <c:ptCount val="1"/>
                <c:pt idx="0">
                  <c:v>8</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2.3381759422772E-2"/>
                  <c:y val="2.910719213760280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9711-4F05-96D4-929DA2757218}"/>
                </c:ext>
              </c:extLst>
            </c:dLbl>
            <c:spPr>
              <a:noFill/>
              <a:ln>
                <a:noFill/>
              </a:ln>
              <a:effectLst/>
            </c:spPr>
            <c:txPr>
              <a:bodyPr/>
              <a:lstStyle/>
              <a:p>
                <a:pPr>
                  <a:defRPr lang="es-CO" sz="12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Riesgos'!$D$12</c:f>
              <c:numCache>
                <c:formatCode>_(* #,##0.00_);_(* \(#,##0.00\);_(* "-"??_);_(@_)</c:formatCode>
                <c:ptCount val="1"/>
                <c:pt idx="0">
                  <c:v>3.44</c:v>
                </c:pt>
              </c:numCache>
            </c:numRef>
          </c:xVal>
          <c:yVal>
            <c:numRef>
              <c:f>'Categorizacion  Riesgos'!$C$12</c:f>
              <c:numCache>
                <c:formatCode>_(* #,##0.00_);_(* \(#,##0.00\);_(* "-"??_);_(@_)</c:formatCode>
                <c:ptCount val="1"/>
                <c:pt idx="0">
                  <c:v>3.81</c:v>
                </c:pt>
              </c:numCache>
            </c:numRef>
          </c:yVal>
          <c:smooth val="0"/>
          <c:extLst>
            <c:ext xmlns:c16="http://schemas.microsoft.com/office/drawing/2014/chart" uri="{C3380CC4-5D6E-409C-BE32-E72D297353CC}">
              <c16:uniqueId val="{0000000E-9711-4F05-96D4-929DA2757218}"/>
            </c:ext>
          </c:extLst>
        </c:ser>
        <c:ser>
          <c:idx val="8"/>
          <c:order val="8"/>
          <c:tx>
            <c:strRef>
              <c:f>'Categorizacion  Riesgos'!$A$13</c:f>
              <c:strCache>
                <c:ptCount val="1"/>
                <c:pt idx="0">
                  <c:v>9</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3.9124979334203502E-2"/>
                  <c:y val="3.269081347155299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Riesgos'!$D$13</c:f>
              <c:numCache>
                <c:formatCode>_(* #,##0.00_);_(* \(#,##0.00\);_(* "-"??_);_(@_)</c:formatCode>
                <c:ptCount val="1"/>
                <c:pt idx="0">
                  <c:v>3.59</c:v>
                </c:pt>
              </c:numCache>
            </c:numRef>
          </c:xVal>
          <c:yVal>
            <c:numRef>
              <c:f>'Categorizacion  Riesgos'!$C$13</c:f>
              <c:numCache>
                <c:formatCode>_(* #,##0.00_);_(* \(#,##0.00\);_(* "-"??_);_(@_)</c:formatCode>
                <c:ptCount val="1"/>
                <c:pt idx="0">
                  <c:v>3.65</c:v>
                </c:pt>
              </c:numCache>
            </c:numRef>
          </c:yVal>
          <c:smooth val="0"/>
          <c:extLst>
            <c:ext xmlns:c16="http://schemas.microsoft.com/office/drawing/2014/chart" uri="{C3380CC4-5D6E-409C-BE32-E72D297353CC}">
              <c16:uniqueId val="{00000010-9711-4F05-96D4-929DA2757218}"/>
            </c:ext>
          </c:extLst>
        </c:ser>
        <c:ser>
          <c:idx val="9"/>
          <c:order val="9"/>
          <c:tx>
            <c:strRef>
              <c:f>'Categorizacion  Riesgos'!$A$14</c:f>
              <c:strCache>
                <c:ptCount val="1"/>
                <c:pt idx="0">
                  <c:v>10</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2.7367837605087101E-2"/>
                  <c:y val="3.7807183364839403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Riesgos'!$D$14</c:f>
              <c:numCache>
                <c:formatCode>_(* #,##0.00_);_(* \(#,##0.00\);_(* "-"??_);_(@_)</c:formatCode>
                <c:ptCount val="1"/>
                <c:pt idx="0">
                  <c:v>3.53</c:v>
                </c:pt>
              </c:numCache>
            </c:numRef>
          </c:xVal>
          <c:yVal>
            <c:numRef>
              <c:f>'Categorizacion  Riesgos'!$C$14</c:f>
              <c:numCache>
                <c:formatCode>_(* #,##0.00_);_(* \(#,##0.00\);_(* "-"??_);_(@_)</c:formatCode>
                <c:ptCount val="1"/>
                <c:pt idx="0">
                  <c:v>3.71</c:v>
                </c:pt>
              </c:numCache>
            </c:numRef>
          </c:yVal>
          <c:smooth val="0"/>
          <c:extLst>
            <c:ext xmlns:c16="http://schemas.microsoft.com/office/drawing/2014/chart" uri="{C3380CC4-5D6E-409C-BE32-E72D297353CC}">
              <c16:uniqueId val="{00000012-9711-4F05-96D4-929DA2757218}"/>
            </c:ext>
          </c:extLst>
        </c:ser>
        <c:ser>
          <c:idx val="10"/>
          <c:order val="10"/>
          <c:tx>
            <c:strRef>
              <c:f>'Categorizacion  Riesgos'!$A$15</c:f>
              <c:strCache>
                <c:ptCount val="1"/>
                <c:pt idx="0">
                  <c:v>11</c:v>
                </c:pt>
              </c:strCache>
            </c:strRef>
          </c:tx>
          <c:spPr>
            <a:ln>
              <a:solidFill>
                <a:schemeClr val="tx1"/>
              </a:solidFill>
            </a:ln>
          </c:spPr>
          <c:marker>
            <c:spPr>
              <a:solidFill>
                <a:srgbClr val="002060"/>
              </a:solidFill>
              <a:ln>
                <a:solidFill>
                  <a:schemeClr val="tx1"/>
                </a:solidFill>
              </a:ln>
            </c:spPr>
          </c:marker>
          <c:dLbls>
            <c:dLbl>
              <c:idx val="0"/>
              <c:layout>
                <c:manualLayout>
                  <c:x val="-1.1709487019412299E-2"/>
                  <c:y val="3.024574669187150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Riesgos'!$D$15</c:f>
              <c:numCache>
                <c:formatCode>_(* #,##0.00_);_(* \(#,##0.00\);_(* "-"??_);_(@_)</c:formatCode>
                <c:ptCount val="1"/>
                <c:pt idx="0">
                  <c:v>3.24</c:v>
                </c:pt>
              </c:numCache>
            </c:numRef>
          </c:xVal>
          <c:yVal>
            <c:numRef>
              <c:f>'Categorizacion  Riesgos'!$C$15</c:f>
              <c:numCache>
                <c:formatCode>_(* #,##0.00_);_(* \(#,##0.00\);_(* "-"??_);_(@_)</c:formatCode>
                <c:ptCount val="1"/>
                <c:pt idx="0">
                  <c:v>4</c:v>
                </c:pt>
              </c:numCache>
            </c:numRef>
          </c:yVal>
          <c:smooth val="0"/>
          <c:extLst>
            <c:ext xmlns:c16="http://schemas.microsoft.com/office/drawing/2014/chart" uri="{C3380CC4-5D6E-409C-BE32-E72D297353CC}">
              <c16:uniqueId val="{00000014-9711-4F05-96D4-929DA2757218}"/>
            </c:ext>
          </c:extLst>
        </c:ser>
        <c:ser>
          <c:idx val="11"/>
          <c:order val="11"/>
          <c:tx>
            <c:strRef>
              <c:f>'Categorizacion  Riesgos'!$A$16</c:f>
              <c:strCache>
                <c:ptCount val="1"/>
                <c:pt idx="0">
                  <c:v>12</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2.3228663644730901E-2"/>
                  <c:y val="3.027095148078140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9711-4F05-96D4-929DA2757218}"/>
                </c:ext>
              </c:extLst>
            </c:dLbl>
            <c:spPr>
              <a:noFill/>
              <a:ln>
                <a:noFill/>
              </a:ln>
              <a:effectLst/>
            </c:spPr>
            <c:txPr>
              <a:bodyPr/>
              <a:lstStyle/>
              <a:p>
                <a:pPr>
                  <a:defRPr lang="es-CO"/>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Riesgos'!$D$16</c:f>
              <c:numCache>
                <c:formatCode>_(* #,##0.00_);_(* \(#,##0.00\);_(* "-"??_);_(@_)</c:formatCode>
                <c:ptCount val="1"/>
                <c:pt idx="0">
                  <c:v>3.47</c:v>
                </c:pt>
              </c:numCache>
            </c:numRef>
          </c:xVal>
          <c:yVal>
            <c:numRef>
              <c:f>'Categorizacion  Riesgos'!$C$16</c:f>
              <c:numCache>
                <c:formatCode>_(* #,##0.00_);_(* \(#,##0.00\);_(* "-"??_);_(@_)</c:formatCode>
                <c:ptCount val="1"/>
                <c:pt idx="0">
                  <c:v>3.76</c:v>
                </c:pt>
              </c:numCache>
            </c:numRef>
          </c:yVal>
          <c:smooth val="0"/>
          <c:extLst>
            <c:ext xmlns:c16="http://schemas.microsoft.com/office/drawing/2014/chart" uri="{C3380CC4-5D6E-409C-BE32-E72D297353CC}">
              <c16:uniqueId val="{00000016-9711-4F05-96D4-929DA2757218}"/>
            </c:ext>
          </c:extLst>
        </c:ser>
        <c:ser>
          <c:idx val="12"/>
          <c:order val="12"/>
          <c:tx>
            <c:strRef>
              <c:f>'Categorizacion  Riesgos'!$A$17</c:f>
              <c:strCache>
                <c:ptCount val="1"/>
                <c:pt idx="0">
                  <c:v>13</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5.45837661840946E-2"/>
                  <c:y val="3.881676416156860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Riesgos'!$D$17</c:f>
              <c:numCache>
                <c:formatCode>_(* #,##0.00_);_(* \(#,##0.00\);_(* "-"??_);_(@_)</c:formatCode>
                <c:ptCount val="1"/>
                <c:pt idx="0">
                  <c:v>2.93</c:v>
                </c:pt>
              </c:numCache>
            </c:numRef>
          </c:xVal>
          <c:yVal>
            <c:numRef>
              <c:f>'Categorizacion  Riesgos'!$C$17</c:f>
              <c:numCache>
                <c:formatCode>_(* #,##0.00_);_(* \(#,##0.00\);_(* "-"??_);_(@_)</c:formatCode>
                <c:ptCount val="1"/>
                <c:pt idx="0">
                  <c:v>4.29</c:v>
                </c:pt>
              </c:numCache>
            </c:numRef>
          </c:yVal>
          <c:smooth val="0"/>
          <c:extLst>
            <c:ext xmlns:c16="http://schemas.microsoft.com/office/drawing/2014/chart" uri="{C3380CC4-5D6E-409C-BE32-E72D297353CC}">
              <c16:uniqueId val="{00000018-9711-4F05-96D4-929DA2757218}"/>
            </c:ext>
          </c:extLst>
        </c:ser>
        <c:ser>
          <c:idx val="13"/>
          <c:order val="13"/>
          <c:tx>
            <c:strRef>
              <c:f>'Categorizacion  Riesgos'!$A$18</c:f>
              <c:strCache>
                <c:ptCount val="1"/>
                <c:pt idx="0">
                  <c:v>14</c:v>
                </c:pt>
              </c:strCache>
            </c:strRef>
          </c:tx>
          <c:spPr>
            <a:ln>
              <a:solidFill>
                <a:schemeClr val="tx1"/>
              </a:solidFill>
            </a:ln>
          </c:spPr>
          <c:marker>
            <c:symbol val="square"/>
            <c:size val="7"/>
            <c:spPr>
              <a:solidFill>
                <a:srgbClr val="002060"/>
              </a:solidFill>
              <a:ln>
                <a:solidFill>
                  <a:schemeClr val="tx1"/>
                </a:solidFill>
              </a:ln>
            </c:spPr>
          </c:marker>
          <c:dLbls>
            <c:dLbl>
              <c:idx val="0"/>
              <c:layout>
                <c:manualLayout>
                  <c:x val="-2.9368718523216E-2"/>
                  <c:y val="4.0453289274568503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9711-4F05-96D4-929DA2757218}"/>
                </c:ext>
              </c:extLst>
            </c:dLbl>
            <c:spPr>
              <a:noFill/>
              <a:ln>
                <a:noFill/>
              </a:ln>
              <a:effectLst/>
            </c:spPr>
            <c:txPr>
              <a:bodyPr/>
              <a:lstStyle/>
              <a:p>
                <a:pPr>
                  <a:defRPr lang="es-CO" sz="1000" baseline="0"/>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Riesgos'!$D$18</c:f>
              <c:numCache>
                <c:formatCode>_(* #,##0.00_);_(* \(#,##0.00\);_(* "-"??_);_(@_)</c:formatCode>
                <c:ptCount val="1"/>
                <c:pt idx="0">
                  <c:v>4</c:v>
                </c:pt>
              </c:numCache>
            </c:numRef>
          </c:xVal>
          <c:yVal>
            <c:numRef>
              <c:f>'Categorizacion  Riesgos'!$C$18</c:f>
              <c:numCache>
                <c:formatCode>_(* #,##0.00_);_(* \(#,##0.00\);_(* "-"??_);_(@_)</c:formatCode>
                <c:ptCount val="1"/>
                <c:pt idx="0">
                  <c:v>2.25</c:v>
                </c:pt>
              </c:numCache>
            </c:numRef>
          </c:yVal>
          <c:smooth val="0"/>
          <c:extLst>
            <c:ext xmlns:c16="http://schemas.microsoft.com/office/drawing/2014/chart" uri="{C3380CC4-5D6E-409C-BE32-E72D297353CC}">
              <c16:uniqueId val="{0000001A-9711-4F05-96D4-929DA2757218}"/>
            </c:ext>
          </c:extLst>
        </c:ser>
        <c:ser>
          <c:idx val="28"/>
          <c:order val="14"/>
          <c:tx>
            <c:strRef>
              <c:f>'Categorizacion  Riesgos'!$A$19</c:f>
              <c:strCache>
                <c:ptCount val="1"/>
                <c:pt idx="0">
                  <c:v>15</c:v>
                </c:pt>
              </c:strCache>
            </c:strRef>
          </c:tx>
          <c:marker>
            <c:symbol val="square"/>
            <c:size val="7"/>
            <c:spPr>
              <a:solidFill>
                <a:srgbClr val="1F497D">
                  <a:lumMod val="50000"/>
                </a:srgbClr>
              </a:solidFill>
              <a:ln>
                <a:noFill/>
              </a:ln>
            </c:spPr>
          </c:marker>
          <c:dLbls>
            <c:dLbl>
              <c:idx val="0"/>
              <c:layout>
                <c:manualLayout>
                  <c:x val="-2.5430342077535601E-2"/>
                  <c:y val="3.024574669187150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9711-4F05-96D4-929DA2757218}"/>
                </c:ext>
              </c:extLst>
            </c:dLbl>
            <c:spPr>
              <a:noFill/>
              <a:ln>
                <a:noFill/>
              </a:ln>
              <a:effectLst/>
            </c:spPr>
            <c:txPr>
              <a:bodyPr/>
              <a:lstStyle/>
              <a:p>
                <a:pPr>
                  <a:defRPr lang="es-CO"/>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Riesgos'!$D$19</c:f>
              <c:numCache>
                <c:formatCode>_(* #,##0.00_);_(* \(#,##0.00\);_(* "-"??_);_(@_)</c:formatCode>
                <c:ptCount val="1"/>
                <c:pt idx="0">
                  <c:v>2.5</c:v>
                </c:pt>
              </c:numCache>
            </c:numRef>
          </c:xVal>
          <c:yVal>
            <c:numRef>
              <c:f>'Categorizacion  Riesgos'!$C$19</c:f>
              <c:numCache>
                <c:formatCode>_(* #,##0.00_);_(* \(#,##0.00\);_(* "-"??_);_(@_)</c:formatCode>
                <c:ptCount val="1"/>
                <c:pt idx="0">
                  <c:v>3</c:v>
                </c:pt>
              </c:numCache>
            </c:numRef>
          </c:yVal>
          <c:smooth val="0"/>
          <c:extLst>
            <c:ext xmlns:c16="http://schemas.microsoft.com/office/drawing/2014/chart" uri="{C3380CC4-5D6E-409C-BE32-E72D297353CC}">
              <c16:uniqueId val="{0000001C-9711-4F05-96D4-929DA2757218}"/>
            </c:ext>
          </c:extLst>
        </c:ser>
        <c:ser>
          <c:idx val="29"/>
          <c:order val="15"/>
          <c:tx>
            <c:strRef>
              <c:f>'Categorizacion  Riesgos'!$A$20</c:f>
              <c:strCache>
                <c:ptCount val="1"/>
                <c:pt idx="0">
                  <c:v>16</c:v>
                </c:pt>
              </c:strCache>
            </c:strRef>
          </c:tx>
          <c:spPr>
            <a:ln>
              <a:solidFill>
                <a:schemeClr val="tx2">
                  <a:lumMod val="50000"/>
                </a:schemeClr>
              </a:solidFill>
            </a:ln>
          </c:spPr>
          <c:marker>
            <c:symbol val="square"/>
            <c:size val="7"/>
            <c:spPr>
              <a:solidFill>
                <a:srgbClr val="1F497D">
                  <a:lumMod val="50000"/>
                </a:srgbClr>
              </a:solidFill>
            </c:spPr>
          </c:marker>
          <c:dLbls>
            <c:dLbl>
              <c:idx val="0"/>
              <c:layout>
                <c:manualLayout>
                  <c:x val="2.9813339037199501E-3"/>
                  <c:y val="4.4332022057707397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9711-4F05-96D4-929DA2757218}"/>
                </c:ext>
              </c:extLst>
            </c:dLbl>
            <c:spPr>
              <a:noFill/>
              <a:ln>
                <a:noFill/>
              </a:ln>
              <a:effectLst/>
            </c:spPr>
            <c:txPr>
              <a:bodyPr/>
              <a:lstStyle/>
              <a:p>
                <a:pPr>
                  <a:defRPr lang="es-CO"/>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Riesgos'!$D$20</c:f>
              <c:numCache>
                <c:formatCode>_(* #,##0.00_);_(* \(#,##0.00\);_(* "-"??_);_(@_)</c:formatCode>
                <c:ptCount val="1"/>
                <c:pt idx="0">
                  <c:v>3.1</c:v>
                </c:pt>
              </c:numCache>
            </c:numRef>
          </c:xVal>
          <c:yVal>
            <c:numRef>
              <c:f>'Categorizacion  Riesgos'!$C$20</c:f>
              <c:numCache>
                <c:formatCode>_(* #,##0.00_);_(* \(#,##0.00\);_(* "-"??_);_(@_)</c:formatCode>
                <c:ptCount val="1"/>
                <c:pt idx="0">
                  <c:v>2.4</c:v>
                </c:pt>
              </c:numCache>
            </c:numRef>
          </c:yVal>
          <c:smooth val="0"/>
          <c:extLst>
            <c:ext xmlns:c16="http://schemas.microsoft.com/office/drawing/2014/chart" uri="{C3380CC4-5D6E-409C-BE32-E72D297353CC}">
              <c16:uniqueId val="{0000001E-9711-4F05-96D4-929DA2757218}"/>
            </c:ext>
          </c:extLst>
        </c:ser>
        <c:ser>
          <c:idx val="30"/>
          <c:order val="16"/>
          <c:tx>
            <c:strRef>
              <c:f>'Categorizacion  Riesgos'!$A$21</c:f>
              <c:strCache>
                <c:ptCount val="1"/>
                <c:pt idx="0">
                  <c:v>17</c:v>
                </c:pt>
              </c:strCache>
            </c:strRef>
          </c:tx>
          <c:spPr>
            <a:ln>
              <a:solidFill>
                <a:srgbClr val="1F497D">
                  <a:lumMod val="50000"/>
                </a:srgbClr>
              </a:solidFill>
            </a:ln>
            <a:effectLst/>
          </c:spPr>
          <c:marker>
            <c:symbol val="square"/>
            <c:size val="7"/>
            <c:spPr>
              <a:solidFill>
                <a:schemeClr val="tx2">
                  <a:lumMod val="50000"/>
                </a:schemeClr>
              </a:solidFill>
              <a:ln>
                <a:solidFill>
                  <a:srgbClr val="1F497D">
                    <a:lumMod val="50000"/>
                  </a:srgbClr>
                </a:solidFill>
              </a:ln>
              <a:effectLst/>
            </c:spPr>
          </c:marker>
          <c:dLbls>
            <c:dLbl>
              <c:idx val="0"/>
              <c:layout>
                <c:manualLayout>
                  <c:x val="-4.75780194725412E-2"/>
                  <c:y val="2.1868179974119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9711-4F05-96D4-929DA2757218}"/>
                </c:ext>
              </c:extLst>
            </c:dLbl>
            <c:spPr>
              <a:noFill/>
              <a:ln>
                <a:noFill/>
              </a:ln>
              <a:effectLst/>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'Categorizacion  Riesgos'!$D$21</c:f>
              <c:numCache>
                <c:formatCode>_(* #,##0.00_);_(* \(#,##0.00\);_(* "-"??_);_(@_)</c:formatCode>
                <c:ptCount val="1"/>
                <c:pt idx="0">
                  <c:v>3</c:v>
                </c:pt>
              </c:numCache>
            </c:numRef>
          </c:xVal>
          <c:yVal>
            <c:numRef>
              <c:f>'Categorizacion  Riesgos'!$C$21</c:f>
              <c:numCache>
                <c:formatCode>_(* #,##0.00_);_(* \(#,##0.00\);_(* "-"??_);_(@_)</c:formatCode>
                <c:ptCount val="1"/>
                <c:pt idx="0">
                  <c:v>2.2999999999999998</c:v>
                </c:pt>
              </c:numCache>
            </c:numRef>
          </c:yVal>
          <c:smooth val="0"/>
          <c:extLst>
            <c:ext xmlns:c16="http://schemas.microsoft.com/office/drawing/2014/chart" uri="{C3380CC4-5D6E-409C-BE32-E72D297353CC}">
              <c16:uniqueId val="{00000020-9711-4F05-96D4-929DA2757218}"/>
            </c:ext>
          </c:extLst>
        </c:ser>
        <c:ser>
          <c:idx val="31"/>
          <c:order val="17"/>
          <c:tx>
            <c:strRef>
              <c:f>'Categorizacion  Riesgos'!$A$22</c:f>
              <c:strCache>
                <c:ptCount val="1"/>
                <c:pt idx="0">
                  <c:v>18</c:v>
                </c:pt>
              </c:strCache>
            </c:strRef>
          </c:tx>
          <c:marker>
            <c:symbol val="square"/>
            <c:size val="7"/>
            <c:spPr>
              <a:solidFill>
                <a:srgbClr val="1F497D">
                  <a:lumMod val="50000"/>
                </a:srgbClr>
              </a:solidFill>
            </c:spPr>
          </c:marker>
          <c:dLbls>
            <c:dLbl>
              <c:idx val="0"/>
              <c:layout>
                <c:manualLayout>
                  <c:x val="6.8721484285358305E-4"/>
                  <c:y val="2.016383112791430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9711-4F05-96D4-929DA2757218}"/>
                </c:ext>
              </c:extLst>
            </c:dLbl>
            <c:spPr>
              <a:noFill/>
              <a:ln>
                <a:noFill/>
              </a:ln>
              <a:effectLst/>
            </c:spPr>
            <c:txPr>
              <a:bodyPr/>
              <a:lstStyle/>
              <a:p>
                <a:pPr>
                  <a:defRPr lang="es-CO"/>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Riesgos'!$D$22</c:f>
              <c:numCache>
                <c:formatCode>_(* #,##0.00_);_(* \(#,##0.00\);_(* "-"??_);_(@_)</c:formatCode>
                <c:ptCount val="1"/>
                <c:pt idx="0">
                  <c:v>3</c:v>
                </c:pt>
              </c:numCache>
            </c:numRef>
          </c:xVal>
          <c:yVal>
            <c:numRef>
              <c:f>'Categorizacion  Riesgos'!$C$22</c:f>
              <c:numCache>
                <c:formatCode>_(* #,##0.00_);_(* \(#,##0.00\);_(* "-"??_);_(@_)</c:formatCode>
                <c:ptCount val="1"/>
                <c:pt idx="0">
                  <c:v>2.2000000000000002</c:v>
                </c:pt>
              </c:numCache>
            </c:numRef>
          </c:yVal>
          <c:smooth val="0"/>
          <c:extLst>
            <c:ext xmlns:c16="http://schemas.microsoft.com/office/drawing/2014/chart" uri="{C3380CC4-5D6E-409C-BE32-E72D297353CC}">
              <c16:uniqueId val="{00000022-9711-4F05-96D4-929DA2757218}"/>
            </c:ext>
          </c:extLst>
        </c:ser>
        <c:ser>
          <c:idx val="32"/>
          <c:order val="18"/>
          <c:tx>
            <c:strRef>
              <c:f>'Categorizacion  Riesgos'!$A$23</c:f>
              <c:strCache>
                <c:ptCount val="1"/>
                <c:pt idx="0">
                  <c:v>19</c:v>
                </c:pt>
              </c:strCache>
            </c:strRef>
          </c:tx>
          <c:marker>
            <c:symbol val="square"/>
            <c:size val="7"/>
            <c:spPr>
              <a:solidFill>
                <a:srgbClr val="1F497D">
                  <a:lumMod val="50000"/>
                </a:srgbClr>
              </a:solidFill>
            </c:spPr>
          </c:marker>
          <c:dLbls>
            <c:dLbl>
              <c:idx val="0"/>
              <c:layout>
                <c:manualLayout>
                  <c:x val="-3.8854781756851799E-3"/>
                  <c:y val="-2.26843100189036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9711-4F05-96D4-929DA2757218}"/>
                </c:ext>
              </c:extLst>
            </c:dLbl>
            <c:spPr>
              <a:noFill/>
              <a:ln>
                <a:noFill/>
              </a:ln>
              <a:effectLst/>
            </c:spPr>
            <c:txPr>
              <a:bodyPr/>
              <a:lstStyle/>
              <a:p>
                <a:pPr>
                  <a:defRPr lang="es-CO"/>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Riesgos'!$D$23</c:f>
              <c:numCache>
                <c:formatCode>_(* #,##0.00_);_(* \(#,##0.00\);_(* "-"??_);_(@_)</c:formatCode>
                <c:ptCount val="1"/>
                <c:pt idx="0">
                  <c:v>3.1</c:v>
                </c:pt>
              </c:numCache>
            </c:numRef>
          </c:xVal>
          <c:yVal>
            <c:numRef>
              <c:f>'Categorizacion  Riesgos'!$C$23</c:f>
              <c:numCache>
                <c:formatCode>_(* #,##0.00_);_(* \(#,##0.00\);_(* "-"??_);_(@_)</c:formatCode>
                <c:ptCount val="1"/>
                <c:pt idx="0">
                  <c:v>2.1</c:v>
                </c:pt>
              </c:numCache>
            </c:numRef>
          </c:yVal>
          <c:smooth val="0"/>
          <c:extLst>
            <c:ext xmlns:c16="http://schemas.microsoft.com/office/drawing/2014/chart" uri="{C3380CC4-5D6E-409C-BE32-E72D297353CC}">
              <c16:uniqueId val="{00000024-9711-4F05-96D4-929DA2757218}"/>
            </c:ext>
          </c:extLst>
        </c:ser>
        <c:ser>
          <c:idx val="33"/>
          <c:order val="19"/>
          <c:tx>
            <c:strRef>
              <c:f>'Categorizacion  Riesgos'!$A$24</c:f>
              <c:strCache>
                <c:ptCount val="1"/>
                <c:pt idx="0">
                  <c:v>20</c:v>
                </c:pt>
              </c:strCache>
            </c:strRef>
          </c:tx>
          <c:spPr>
            <a:ln>
              <a:solidFill>
                <a:srgbClr val="1F497D">
                  <a:lumMod val="50000"/>
                </a:srgbClr>
              </a:solidFill>
            </a:ln>
          </c:spPr>
          <c:marker>
            <c:symbol val="square"/>
            <c:size val="7"/>
            <c:spPr>
              <a:solidFill>
                <a:srgbClr val="1F497D">
                  <a:lumMod val="50000"/>
                </a:srgbClr>
              </a:solidFill>
            </c:spPr>
          </c:marker>
          <c:dLbls>
            <c:dLbl>
              <c:idx val="0"/>
              <c:layout>
                <c:manualLayout>
                  <c:x val="1.3628167418860601E-2"/>
                  <c:y val="3.9349240135152803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9711-4F05-96D4-929DA2757218}"/>
                </c:ext>
              </c:extLst>
            </c:dLbl>
            <c:spPr>
              <a:noFill/>
              <a:ln>
                <a:noFill/>
              </a:ln>
              <a:effectLst/>
            </c:spPr>
            <c:txPr>
              <a:bodyPr/>
              <a:lstStyle/>
              <a:p>
                <a:pPr>
                  <a:defRPr lang="es-CO"/>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Riesgos'!$D$24</c:f>
              <c:numCache>
                <c:formatCode>_(* #,##0.00_);_(* \(#,##0.00\);_(* "-"??_);_(@_)</c:formatCode>
                <c:ptCount val="1"/>
                <c:pt idx="0">
                  <c:v>3.1</c:v>
                </c:pt>
              </c:numCache>
            </c:numRef>
          </c:xVal>
          <c:yVal>
            <c:numRef>
              <c:f>'Categorizacion  Riesgos'!$C$24</c:f>
              <c:numCache>
                <c:formatCode>_(* #,##0.00_);_(* \(#,##0.00\);_(* "-"??_);_(@_)</c:formatCode>
                <c:ptCount val="1"/>
                <c:pt idx="0">
                  <c:v>2</c:v>
                </c:pt>
              </c:numCache>
            </c:numRef>
          </c:yVal>
          <c:smooth val="0"/>
          <c:extLst>
            <c:ext xmlns:c16="http://schemas.microsoft.com/office/drawing/2014/chart" uri="{C3380CC4-5D6E-409C-BE32-E72D297353CC}">
              <c16:uniqueId val="{00000026-9711-4F05-96D4-929DA2757218}"/>
            </c:ext>
          </c:extLst>
        </c:ser>
        <c:ser>
          <c:idx val="14"/>
          <c:order val="20"/>
          <c:tx>
            <c:strRef>
              <c:f>'Categorizacion  Riesgos'!$A$25</c:f>
              <c:strCache>
                <c:ptCount val="1"/>
                <c:pt idx="0">
                  <c:v>21</c:v>
                </c:pt>
              </c:strCache>
            </c:strRef>
          </c:tx>
          <c:spPr>
            <a:ln>
              <a:solidFill>
                <a:srgbClr val="1F497D">
                  <a:lumMod val="50000"/>
                </a:srgbClr>
              </a:solidFill>
            </a:ln>
          </c:spPr>
          <c:marker>
            <c:symbol val="square"/>
            <c:size val="7"/>
            <c:spPr>
              <a:solidFill>
                <a:srgbClr val="1F497D">
                  <a:lumMod val="50000"/>
                </a:srgbClr>
              </a:solidFill>
            </c:spPr>
          </c:marker>
          <c:dLbls>
            <c:dLbl>
              <c:idx val="0"/>
              <c:layout>
                <c:manualLayout>
                  <c:x val="6.0450539037997996E-3"/>
                  <c:y val="1.16085272523536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9711-4F05-96D4-929DA2757218}"/>
                </c:ext>
              </c:extLst>
            </c:dLbl>
            <c:spPr>
              <a:noFill/>
              <a:ln>
                <a:noFill/>
              </a:ln>
              <a:effectLst/>
            </c:spPr>
            <c:txPr>
              <a:bodyPr/>
              <a:lstStyle/>
              <a:p>
                <a:pPr>
                  <a:defRPr lang="es-CO"/>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Riesgos'!$D$25</c:f>
              <c:numCache>
                <c:formatCode>_(* #,##0.00_);_(* \(#,##0.00\);_(* "-"??_);_(@_)</c:formatCode>
                <c:ptCount val="1"/>
                <c:pt idx="0">
                  <c:v>3.1</c:v>
                </c:pt>
              </c:numCache>
            </c:numRef>
          </c:xVal>
          <c:yVal>
            <c:numRef>
              <c:f>'Categorizacion  Riesgos'!$C$25</c:f>
              <c:numCache>
                <c:formatCode>_(* #,##0.00_);_(* \(#,##0.00\);_(* "-"??_);_(@_)</c:formatCode>
                <c:ptCount val="1"/>
                <c:pt idx="0">
                  <c:v>1.9</c:v>
                </c:pt>
              </c:numCache>
            </c:numRef>
          </c:yVal>
          <c:smooth val="0"/>
          <c:extLst>
            <c:ext xmlns:c16="http://schemas.microsoft.com/office/drawing/2014/chart" uri="{C3380CC4-5D6E-409C-BE32-E72D297353CC}">
              <c16:uniqueId val="{00000028-9711-4F05-96D4-929DA2757218}"/>
            </c:ext>
          </c:extLst>
        </c:ser>
        <c:ser>
          <c:idx val="15"/>
          <c:order val="21"/>
          <c:tx>
            <c:strRef>
              <c:f>'Categorizacion  Riesgos'!$A$36</c:f>
              <c:strCache>
                <c:ptCount val="1"/>
                <c:pt idx="0">
                  <c:v>32</c:v>
                </c:pt>
              </c:strCache>
            </c:strRef>
          </c:tx>
          <c:spPr>
            <a:ln>
              <a:solidFill>
                <a:srgbClr val="1F497D">
                  <a:lumMod val="50000"/>
                </a:srgbClr>
              </a:solidFill>
            </a:ln>
          </c:spPr>
          <c:marker>
            <c:symbol val="square"/>
            <c:size val="7"/>
            <c:spPr>
              <a:solidFill>
                <a:srgbClr val="1F497D">
                  <a:lumMod val="50000"/>
                </a:srgbClr>
              </a:solidFill>
            </c:spPr>
          </c:marker>
          <c:dLbls>
            <c:dLbl>
              <c:idx val="0"/>
              <c:layout>
                <c:manualLayout>
                  <c:x val="-1.6908939715095401E-3"/>
                  <c:y val="2.7525975875246703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9711-4F05-96D4-929DA2757218}"/>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Riesgos'!$D$36</c:f>
              <c:numCache>
                <c:formatCode>_(* #,##0.00_);_(* \(#,##0.00\);_(* "-"??_);_(@_)</c:formatCode>
                <c:ptCount val="1"/>
              </c:numCache>
            </c:numRef>
          </c:xVal>
          <c:yVal>
            <c:numRef>
              <c:f>'Categorizacion  Riesgos'!$C$36</c:f>
              <c:numCache>
                <c:formatCode>_(* #,##0.00_);_(* \(#,##0.00\);_(* "-"??_);_(@_)</c:formatCode>
                <c:ptCount val="1"/>
              </c:numCache>
            </c:numRef>
          </c:yVal>
          <c:smooth val="0"/>
          <c:extLst>
            <c:ext xmlns:c16="http://schemas.microsoft.com/office/drawing/2014/chart" uri="{C3380CC4-5D6E-409C-BE32-E72D297353CC}">
              <c16:uniqueId val="{0000002A-9711-4F05-96D4-929DA2757218}"/>
            </c:ext>
          </c:extLst>
        </c:ser>
        <c:ser>
          <c:idx val="16"/>
          <c:order val="22"/>
          <c:tx>
            <c:strRef>
              <c:f>'Categorizacion  Riesgos'!$A$37</c:f>
              <c:strCache>
                <c:ptCount val="1"/>
              </c:strCache>
            </c:strRef>
          </c:tx>
          <c:spPr>
            <a:ln>
              <a:solidFill>
                <a:srgbClr val="1F497D">
                  <a:lumMod val="50000"/>
                </a:srgbClr>
              </a:solidFill>
            </a:ln>
          </c:spPr>
          <c:marker>
            <c:symbol val="square"/>
            <c:size val="7"/>
            <c:spPr>
              <a:solidFill>
                <a:srgbClr val="1F497D">
                  <a:lumMod val="50000"/>
                </a:srgbClr>
              </a:solidFill>
            </c:spPr>
          </c:marker>
          <c:dLbls>
            <c:spPr>
              <a:noFill/>
              <a:ln>
                <a:noFill/>
              </a:ln>
              <a:effectLst/>
            </c:spPr>
            <c:txPr>
              <a:bodyPr/>
              <a:lstStyle/>
              <a:p>
                <a:pPr>
                  <a:defRPr lang="es-CO"/>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Riesgos'!$D$37</c:f>
              <c:numCache>
                <c:formatCode>0.0</c:formatCode>
                <c:ptCount val="1"/>
              </c:numCache>
            </c:numRef>
          </c:xVal>
          <c:yVal>
            <c:numRef>
              <c:f>'Categorizacion  Riesgos'!$C$37</c:f>
              <c:numCache>
                <c:formatCode>0.0</c:formatCode>
                <c:ptCount val="1"/>
              </c:numCache>
            </c:numRef>
          </c:yVal>
          <c:smooth val="0"/>
          <c:extLst>
            <c:ext xmlns:c16="http://schemas.microsoft.com/office/drawing/2014/chart" uri="{C3380CC4-5D6E-409C-BE32-E72D297353CC}">
              <c16:uniqueId val="{0000002B-9711-4F05-96D4-929DA2757218}"/>
            </c:ext>
          </c:extLst>
        </c:ser>
        <c:ser>
          <c:idx val="47"/>
          <c:order val="23"/>
          <c:tx>
            <c:strRef>
              <c:f>'Categorizacion  Riesgos'!$A$6</c:f>
              <c:strCache>
                <c:ptCount val="1"/>
                <c:pt idx="0">
                  <c:v>2</c:v>
                </c:pt>
              </c:strCache>
            </c:strRef>
          </c:tx>
          <c:spPr>
            <a:ln w="28575">
              <a:noFill/>
            </a:ln>
          </c:spPr>
          <c:marker>
            <c:symbol val="none"/>
          </c:marker>
          <c:xVal>
            <c:numRef>
              <c:f>'Categorizacion  Riesgos'!$D$6</c:f>
              <c:numCache>
                <c:formatCode>_(* #,##0.00_);_(* \(#,##0.00\);_(* "-"??_);_(@_)</c:formatCode>
                <c:ptCount val="1"/>
                <c:pt idx="0">
                  <c:v>3.94</c:v>
                </c:pt>
              </c:numCache>
            </c:numRef>
          </c:xVal>
          <c:yVal>
            <c:numRef>
              <c:f>'Categorizacion  Riesgos'!$C$6</c:f>
              <c:numCache>
                <c:formatCode>_(* #,##0.00_);_(* \(#,##0.00\);_(* "-"??_);_(@_)</c:formatCode>
                <c:ptCount val="1"/>
                <c:pt idx="0">
                  <c:v>4.47</c:v>
                </c:pt>
              </c:numCache>
            </c:numRef>
          </c:yVal>
          <c:smooth val="0"/>
          <c:extLst>
            <c:ext xmlns:c16="http://schemas.microsoft.com/office/drawing/2014/chart" uri="{C3380CC4-5D6E-409C-BE32-E72D297353CC}">
              <c16:uniqueId val="{0000002C-9711-4F05-96D4-929DA2757218}"/>
            </c:ext>
          </c:extLst>
        </c:ser>
        <c:ser>
          <c:idx val="17"/>
          <c:order val="24"/>
          <c:tx>
            <c:strRef>
              <c:f>'Categorizacion  Riesgos'!$A$26</c:f>
              <c:strCache>
                <c:ptCount val="1"/>
                <c:pt idx="0">
                  <c:v>22</c:v>
                </c:pt>
              </c:strCache>
            </c:strRef>
          </c:tx>
          <c:marker>
            <c:symbol val="square"/>
            <c:size val="7"/>
            <c:spPr>
              <a:solidFill>
                <a:srgbClr val="002060"/>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Riesgos'!$D$26</c:f>
              <c:numCache>
                <c:formatCode>_(* #,##0.00_);_(* \(#,##0.00\);_(* "-"??_);_(@_)</c:formatCode>
                <c:ptCount val="1"/>
              </c:numCache>
            </c:numRef>
          </c:xVal>
          <c:yVal>
            <c:numRef>
              <c:f>'Categorizacion  Riesgos'!$C$26</c:f>
              <c:numCache>
                <c:formatCode>_(* #,##0.00_);_(* \(#,##0.00\);_(* "-"??_);_(@_)</c:formatCode>
                <c:ptCount val="1"/>
              </c:numCache>
            </c:numRef>
          </c:yVal>
          <c:smooth val="0"/>
          <c:extLst>
            <c:ext xmlns:c16="http://schemas.microsoft.com/office/drawing/2014/chart" uri="{C3380CC4-5D6E-409C-BE32-E72D297353CC}">
              <c16:uniqueId val="{0000002D-9711-4F05-96D4-929DA2757218}"/>
            </c:ext>
          </c:extLst>
        </c:ser>
        <c:ser>
          <c:idx val="18"/>
          <c:order val="25"/>
          <c:tx>
            <c:strRef>
              <c:f>'Categorizacion  Riesgos'!$A$27</c:f>
              <c:strCache>
                <c:ptCount val="1"/>
                <c:pt idx="0">
                  <c:v>23</c:v>
                </c:pt>
              </c:strCache>
            </c:strRef>
          </c:tx>
          <c:marker>
            <c:symbol val="square"/>
            <c:size val="7"/>
            <c:spPr>
              <a:solidFill>
                <a:srgbClr val="002060"/>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Riesgos'!$D$27</c:f>
              <c:numCache>
                <c:formatCode>_(* #,##0.00_);_(* \(#,##0.00\);_(* "-"??_);_(@_)</c:formatCode>
                <c:ptCount val="1"/>
              </c:numCache>
            </c:numRef>
          </c:xVal>
          <c:yVal>
            <c:numRef>
              <c:f>'Categorizacion  Riesgos'!$C$27</c:f>
              <c:numCache>
                <c:formatCode>_(* #,##0.00_);_(* \(#,##0.00\);_(* "-"??_);_(@_)</c:formatCode>
                <c:ptCount val="1"/>
              </c:numCache>
            </c:numRef>
          </c:yVal>
          <c:smooth val="0"/>
          <c:extLst>
            <c:ext xmlns:c16="http://schemas.microsoft.com/office/drawing/2014/chart" uri="{C3380CC4-5D6E-409C-BE32-E72D297353CC}">
              <c16:uniqueId val="{0000002E-9711-4F05-96D4-929DA2757218}"/>
            </c:ext>
          </c:extLst>
        </c:ser>
        <c:ser>
          <c:idx val="19"/>
          <c:order val="26"/>
          <c:tx>
            <c:strRef>
              <c:f>'Categorizacion  Riesgos'!$A$28</c:f>
              <c:strCache>
                <c:ptCount val="1"/>
                <c:pt idx="0">
                  <c:v>24</c:v>
                </c:pt>
              </c:strCache>
            </c:strRef>
          </c:tx>
          <c:marker>
            <c:spPr>
              <a:solidFill>
                <a:srgbClr val="002060"/>
              </a:solidFill>
            </c:spPr>
          </c:marker>
          <c:dLbls>
            <c:dLbl>
              <c:idx val="0"/>
              <c:layout>
                <c:manualLayout>
                  <c:x val="-6.6593215696628599E-2"/>
                  <c:y val="2.1947879489205499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F-9711-4F05-96D4-929DA2757218}"/>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Riesgos'!$D$28</c:f>
              <c:numCache>
                <c:formatCode>_(* #,##0.00_);_(* \(#,##0.00\);_(* "-"??_);_(@_)</c:formatCode>
                <c:ptCount val="1"/>
              </c:numCache>
            </c:numRef>
          </c:xVal>
          <c:yVal>
            <c:numRef>
              <c:f>'Categorizacion  Riesgos'!$C$28</c:f>
              <c:numCache>
                <c:formatCode>_(* #,##0.00_);_(* \(#,##0.00\);_(* "-"??_);_(@_)</c:formatCode>
                <c:ptCount val="1"/>
              </c:numCache>
            </c:numRef>
          </c:yVal>
          <c:smooth val="0"/>
          <c:extLst>
            <c:ext xmlns:c16="http://schemas.microsoft.com/office/drawing/2014/chart" uri="{C3380CC4-5D6E-409C-BE32-E72D297353CC}">
              <c16:uniqueId val="{00000030-9711-4F05-96D4-929DA2757218}"/>
            </c:ext>
          </c:extLst>
        </c:ser>
        <c:ser>
          <c:idx val="20"/>
          <c:order val="27"/>
          <c:tx>
            <c:strRef>
              <c:f>'Categorizacion  Riesgos'!$A$29</c:f>
              <c:strCache>
                <c:ptCount val="1"/>
                <c:pt idx="0">
                  <c:v>25</c:v>
                </c:pt>
              </c:strCache>
            </c:strRef>
          </c:tx>
          <c:marker>
            <c:symbol val="square"/>
            <c:size val="7"/>
            <c:spPr>
              <a:solidFill>
                <a:srgbClr val="002060"/>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Riesgos'!$D$29</c:f>
              <c:numCache>
                <c:formatCode>_(* #,##0.00_);_(* \(#,##0.00\);_(* "-"??_);_(@_)</c:formatCode>
                <c:ptCount val="1"/>
              </c:numCache>
            </c:numRef>
          </c:xVal>
          <c:yVal>
            <c:numRef>
              <c:f>'Categorizacion  Riesgos'!$C$29</c:f>
              <c:numCache>
                <c:formatCode>_(* #,##0.00_);_(* \(#,##0.00\);_(* "-"??_);_(@_)</c:formatCode>
                <c:ptCount val="1"/>
              </c:numCache>
            </c:numRef>
          </c:yVal>
          <c:smooth val="0"/>
          <c:extLst>
            <c:ext xmlns:c16="http://schemas.microsoft.com/office/drawing/2014/chart" uri="{C3380CC4-5D6E-409C-BE32-E72D297353CC}">
              <c16:uniqueId val="{00000031-9711-4F05-96D4-929DA2757218}"/>
            </c:ext>
          </c:extLst>
        </c:ser>
        <c:ser>
          <c:idx val="21"/>
          <c:order val="28"/>
          <c:tx>
            <c:strRef>
              <c:f>'Categorizacion  Riesgos'!$A$30</c:f>
              <c:strCache>
                <c:ptCount val="1"/>
                <c:pt idx="0">
                  <c:v>26</c:v>
                </c:pt>
              </c:strCache>
            </c:strRef>
          </c:tx>
          <c:marker>
            <c:symbol val="square"/>
            <c:size val="7"/>
            <c:spPr>
              <a:solidFill>
                <a:srgbClr val="002060"/>
              </a:solidFill>
            </c:spPr>
          </c:marker>
          <c:dLbls>
            <c:dLbl>
              <c:idx val="0"/>
              <c:layout>
                <c:manualLayout>
                  <c:x val="-1.7627615919695801E-2"/>
                  <c:y val="-2.096070445571759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2-9711-4F05-96D4-929DA2757218}"/>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Riesgos'!$D$30</c:f>
              <c:numCache>
                <c:formatCode>_(* #,##0.00_);_(* \(#,##0.00\);_(* "-"??_);_(@_)</c:formatCode>
                <c:ptCount val="1"/>
              </c:numCache>
            </c:numRef>
          </c:xVal>
          <c:yVal>
            <c:numRef>
              <c:f>'Categorizacion  Riesgos'!$C$30</c:f>
              <c:numCache>
                <c:formatCode>_(* #,##0.00_);_(* \(#,##0.00\);_(* "-"??_);_(@_)</c:formatCode>
                <c:ptCount val="1"/>
              </c:numCache>
            </c:numRef>
          </c:yVal>
          <c:smooth val="0"/>
          <c:extLst>
            <c:ext xmlns:c16="http://schemas.microsoft.com/office/drawing/2014/chart" uri="{C3380CC4-5D6E-409C-BE32-E72D297353CC}">
              <c16:uniqueId val="{00000033-9711-4F05-96D4-929DA2757218}"/>
            </c:ext>
          </c:extLst>
        </c:ser>
        <c:ser>
          <c:idx val="22"/>
          <c:order val="29"/>
          <c:tx>
            <c:strRef>
              <c:f>'Categorizacion  Riesgos'!$A$31</c:f>
              <c:strCache>
                <c:ptCount val="1"/>
                <c:pt idx="0">
                  <c:v>27</c:v>
                </c:pt>
              </c:strCache>
            </c:strRef>
          </c:tx>
          <c:marker>
            <c:symbol val="square"/>
            <c:size val="7"/>
            <c:spPr>
              <a:solidFill>
                <a:srgbClr val="002060"/>
              </a:solidFill>
            </c:spPr>
          </c:marker>
          <c:dLbls>
            <c:dLbl>
              <c:idx val="0"/>
              <c:layout>
                <c:manualLayout>
                  <c:x val="-2.93793598661597E-2"/>
                  <c:y val="2.561863877921050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4-9711-4F05-96D4-929DA2757218}"/>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Riesgos'!$D$31</c:f>
              <c:numCache>
                <c:formatCode>_(* #,##0.00_);_(* \(#,##0.00\);_(* "-"??_);_(@_)</c:formatCode>
                <c:ptCount val="1"/>
              </c:numCache>
            </c:numRef>
          </c:xVal>
          <c:yVal>
            <c:numRef>
              <c:f>'Categorizacion  Riesgos'!$C$31</c:f>
              <c:numCache>
                <c:formatCode>_(* #,##0.00_);_(* \(#,##0.00\);_(* "-"??_);_(@_)</c:formatCode>
                <c:ptCount val="1"/>
              </c:numCache>
            </c:numRef>
          </c:yVal>
          <c:smooth val="0"/>
          <c:extLst>
            <c:ext xmlns:c16="http://schemas.microsoft.com/office/drawing/2014/chart" uri="{C3380CC4-5D6E-409C-BE32-E72D297353CC}">
              <c16:uniqueId val="{00000035-9711-4F05-96D4-929DA2757218}"/>
            </c:ext>
          </c:extLst>
        </c:ser>
        <c:ser>
          <c:idx val="23"/>
          <c:order val="30"/>
          <c:tx>
            <c:strRef>
              <c:f>'Categorizacion  Riesgos'!$A$32</c:f>
              <c:strCache>
                <c:ptCount val="1"/>
                <c:pt idx="0">
                  <c:v>28</c:v>
                </c:pt>
              </c:strCache>
            </c:strRef>
          </c:tx>
          <c:marker>
            <c:symbol val="square"/>
            <c:size val="7"/>
            <c:spPr>
              <a:solidFill>
                <a:srgbClr val="002060"/>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Riesgos'!$D$32</c:f>
              <c:numCache>
                <c:formatCode>_(* #,##0.00_);_(* \(#,##0.00\);_(* "-"??_);_(@_)</c:formatCode>
                <c:ptCount val="1"/>
              </c:numCache>
            </c:numRef>
          </c:xVal>
          <c:yVal>
            <c:numRef>
              <c:f>'Categorizacion  Riesgos'!$C$32</c:f>
              <c:numCache>
                <c:formatCode>_(* #,##0.00_);_(* \(#,##0.00\);_(* "-"??_);_(@_)</c:formatCode>
                <c:ptCount val="1"/>
              </c:numCache>
            </c:numRef>
          </c:yVal>
          <c:smooth val="0"/>
          <c:extLst>
            <c:ext xmlns:c16="http://schemas.microsoft.com/office/drawing/2014/chart" uri="{C3380CC4-5D6E-409C-BE32-E72D297353CC}">
              <c16:uniqueId val="{00000036-9711-4F05-96D4-929DA2757218}"/>
            </c:ext>
          </c:extLst>
        </c:ser>
        <c:ser>
          <c:idx val="24"/>
          <c:order val="31"/>
          <c:tx>
            <c:strRef>
              <c:f>'Categorizacion  Riesgos'!$A$33</c:f>
              <c:strCache>
                <c:ptCount val="1"/>
                <c:pt idx="0">
                  <c:v>29</c:v>
                </c:pt>
              </c:strCache>
            </c:strRef>
          </c:tx>
          <c:marker>
            <c:symbol val="square"/>
            <c:size val="7"/>
            <c:spPr>
              <a:solidFill>
                <a:srgbClr val="002060"/>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Riesgos'!$D$33</c:f>
              <c:numCache>
                <c:formatCode>_(* #,##0.00_);_(* \(#,##0.00\);_(* "-"??_);_(@_)</c:formatCode>
                <c:ptCount val="1"/>
              </c:numCache>
            </c:numRef>
          </c:xVal>
          <c:yVal>
            <c:numRef>
              <c:f>'Categorizacion  Riesgos'!$C$33</c:f>
              <c:numCache>
                <c:formatCode>_(* #,##0.00_);_(* \(#,##0.00\);_(* "-"??_);_(@_)</c:formatCode>
                <c:ptCount val="1"/>
              </c:numCache>
            </c:numRef>
          </c:yVal>
          <c:smooth val="0"/>
          <c:extLst>
            <c:ext xmlns:c16="http://schemas.microsoft.com/office/drawing/2014/chart" uri="{C3380CC4-5D6E-409C-BE32-E72D297353CC}">
              <c16:uniqueId val="{00000037-9711-4F05-96D4-929DA2757218}"/>
            </c:ext>
          </c:extLst>
        </c:ser>
        <c:ser>
          <c:idx val="25"/>
          <c:order val="32"/>
          <c:tx>
            <c:strRef>
              <c:f>'Categorizacion  Riesgos'!$A$34</c:f>
              <c:strCache>
                <c:ptCount val="1"/>
                <c:pt idx="0">
                  <c:v>30</c:v>
                </c:pt>
              </c:strCache>
            </c:strRef>
          </c:tx>
          <c:marker>
            <c:symbol val="square"/>
            <c:size val="7"/>
            <c:spPr>
              <a:solidFill>
                <a:srgbClr val="002060"/>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Riesgos'!$D$34</c:f>
              <c:numCache>
                <c:formatCode>_(* #,##0.00_);_(* \(#,##0.00\);_(* "-"??_);_(@_)</c:formatCode>
                <c:ptCount val="1"/>
              </c:numCache>
            </c:numRef>
          </c:xVal>
          <c:yVal>
            <c:numRef>
              <c:f>'Categorizacion  Riesgos'!$C$34</c:f>
              <c:numCache>
                <c:formatCode>_(* #,##0.00_);_(* \(#,##0.00\);_(* "-"??_);_(@_)</c:formatCode>
                <c:ptCount val="1"/>
              </c:numCache>
            </c:numRef>
          </c:yVal>
          <c:smooth val="0"/>
          <c:extLst>
            <c:ext xmlns:c16="http://schemas.microsoft.com/office/drawing/2014/chart" uri="{C3380CC4-5D6E-409C-BE32-E72D297353CC}">
              <c16:uniqueId val="{00000038-9711-4F05-96D4-929DA2757218}"/>
            </c:ext>
          </c:extLst>
        </c:ser>
        <c:ser>
          <c:idx val="26"/>
          <c:order val="33"/>
          <c:tx>
            <c:strRef>
              <c:f>'Categorizacion  Riesgos'!$A$35</c:f>
              <c:strCache>
                <c:ptCount val="1"/>
                <c:pt idx="0">
                  <c:v>31</c:v>
                </c:pt>
              </c:strCache>
            </c:strRef>
          </c:tx>
          <c:marker>
            <c:symbol val="square"/>
            <c:size val="7"/>
            <c:spPr>
              <a:solidFill>
                <a:srgbClr val="002060"/>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'Categorizacion  Riesgos'!$D$35</c:f>
              <c:numCache>
                <c:formatCode>_(* #,##0.00_);_(* \(#,##0.00\);_(* "-"??_);_(@_)</c:formatCode>
                <c:ptCount val="1"/>
              </c:numCache>
            </c:numRef>
          </c:xVal>
          <c:yVal>
            <c:numRef>
              <c:f>'Categorizacion  Riesgos'!$C$35</c:f>
              <c:numCache>
                <c:formatCode>_(* #,##0.00_);_(* \(#,##0.00\);_(* "-"??_);_(@_)</c:formatCode>
                <c:ptCount val="1"/>
              </c:numCache>
            </c:numRef>
          </c:yVal>
          <c:smooth val="0"/>
          <c:extLst>
            <c:ext xmlns:c16="http://schemas.microsoft.com/office/drawing/2014/chart" uri="{C3380CC4-5D6E-409C-BE32-E72D297353CC}">
              <c16:uniqueId val="{00000039-9711-4F05-96D4-929DA2757218}"/>
            </c:ext>
          </c:extLst>
        </c:ser>
        <c:dLbls>
          <c:showLegendKey val="0"/>
          <c:showVal val="0"/>
          <c:showCatName val="0"/>
          <c:showSerName val="0"/>
          <c:showPercent val="0"/>
          <c:showBubbleSize val="0"/>
        </c:dLbls>
        <c:axId val="-2107613824"/>
        <c:axId val="1802363680"/>
      </c:scatterChart>
      <c:valAx>
        <c:axId val="-2107613824"/>
        <c:scaling>
          <c:orientation val="minMax"/>
          <c:max val="5"/>
          <c:min val="1"/>
        </c:scaling>
        <c:delete val="0"/>
        <c:axPos val="b"/>
        <c:majorGridlines>
          <c:spPr>
            <a:ln w="0">
              <a:solidFill>
                <a:schemeClr val="bg1"/>
              </a:solidFill>
            </a:ln>
          </c:spPr>
        </c:majorGridlines>
        <c:title>
          <c:tx>
            <c:rich>
              <a:bodyPr/>
              <a:lstStyle/>
              <a:p>
                <a:pPr algn="ctr" rtl="0">
                  <a:defRPr lang="es-CO" sz="1400" b="1" i="0" u="none" strike="noStrike" kern="1200" baseline="0">
                    <a:solidFill>
                      <a:srgbClr val="002060"/>
                    </a:solidFill>
                    <a:latin typeface="Arial" pitchFamily="34" charset="0"/>
                    <a:ea typeface="+mn-ea"/>
                    <a:cs typeface="Times New Roman" pitchFamily="18" charset="0"/>
                  </a:defRPr>
                </a:pPr>
                <a:r>
                  <a:rPr lang="es-CO" sz="1400" b="1" i="0" u="none" strike="noStrike" kern="1200" baseline="0">
                    <a:solidFill>
                      <a:srgbClr val="002060"/>
                    </a:solidFill>
                    <a:latin typeface="Arial" pitchFamily="34" charset="0"/>
                    <a:ea typeface="+mn-ea"/>
                    <a:cs typeface="Times New Roman" pitchFamily="18" charset="0"/>
                  </a:rPr>
                  <a:t>VULNERABILIDAD</a:t>
                </a:r>
              </a:p>
            </c:rich>
          </c:tx>
          <c:layout>
            <c:manualLayout>
              <c:xMode val="edge"/>
              <c:yMode val="edge"/>
              <c:x val="0.33413246220318399"/>
              <c:y val="0.95469112490081098"/>
            </c:manualLayout>
          </c:layout>
          <c:overlay val="0"/>
          <c:spPr>
            <a:ln>
              <a:noFill/>
            </a:ln>
          </c:spPr>
        </c:title>
        <c:numFmt formatCode="General" sourceLinked="0"/>
        <c:majorTickMark val="out"/>
        <c:minorTickMark val="none"/>
        <c:tickLblPos val="high"/>
        <c:spPr>
          <a:ln w="38100">
            <a:solidFill>
              <a:srgbClr val="002060"/>
            </a:solidFill>
            <a:tailEnd type="arrow"/>
          </a:ln>
        </c:spPr>
        <c:txPr>
          <a:bodyPr rot="0" vert="horz"/>
          <a:lstStyle/>
          <a:p>
            <a:pPr>
              <a:defRPr sz="1100" b="1" i="0" u="none" strike="noStrike" baseline="0">
                <a:solidFill>
                  <a:srgbClr val="003366"/>
                </a:solidFill>
                <a:latin typeface="Arial"/>
                <a:ea typeface="Arial"/>
                <a:cs typeface="Arial"/>
              </a:defRPr>
            </a:pPr>
            <a:endParaRPr lang="es-CO"/>
          </a:p>
        </c:txPr>
        <c:crossAx val="1802363680"/>
        <c:crosses val="autoZero"/>
        <c:crossBetween val="midCat"/>
        <c:majorUnit val="0.5"/>
        <c:minorUnit val="0.5"/>
      </c:valAx>
      <c:valAx>
        <c:axId val="1802363680"/>
        <c:scaling>
          <c:orientation val="minMax"/>
          <c:max val="5"/>
          <c:min val="1"/>
        </c:scaling>
        <c:delete val="0"/>
        <c:axPos val="l"/>
        <c:majorGridlines>
          <c:spPr>
            <a:ln w="0">
              <a:solidFill>
                <a:schemeClr val="bg1"/>
              </a:solidFill>
            </a:ln>
            <a:effectLst>
              <a:outerShdw blurRad="50800" dist="50800" dir="5400000" algn="ctr" rotWithShape="0">
                <a:srgbClr val="000000">
                  <a:alpha val="0"/>
                </a:srgbClr>
              </a:outerShdw>
            </a:effectLst>
          </c:spPr>
        </c:majorGridlines>
        <c:title>
          <c:tx>
            <c:rich>
              <a:bodyPr rot="0" vert="wordArtVert"/>
              <a:lstStyle/>
              <a:p>
                <a:pPr>
                  <a:defRPr lang="es-CO" sz="1400" baseline="0">
                    <a:solidFill>
                      <a:srgbClr val="002060"/>
                    </a:solidFill>
                    <a:latin typeface="Arial" pitchFamily="34" charset="0"/>
                  </a:defRPr>
                </a:pPr>
                <a:r>
                  <a:rPr lang="es-CO" sz="1400" baseline="0">
                    <a:solidFill>
                      <a:srgbClr val="002060"/>
                    </a:solidFill>
                    <a:latin typeface="Arial" pitchFamily="34" charset="0"/>
                    <a:cs typeface="Times New Roman" pitchFamily="18" charset="0"/>
                  </a:rPr>
                  <a:t>IMPACTO</a:t>
                </a:r>
              </a:p>
            </c:rich>
          </c:tx>
          <c:layout>
            <c:manualLayout>
              <c:xMode val="edge"/>
              <c:yMode val="edge"/>
              <c:x val="5.4781168459359798E-2"/>
              <c:y val="0.28166178058152103"/>
            </c:manualLayout>
          </c:layout>
          <c:overlay val="0"/>
        </c:title>
        <c:numFmt formatCode="General" sourceLinked="0"/>
        <c:majorTickMark val="out"/>
        <c:minorTickMark val="none"/>
        <c:tickLblPos val="high"/>
        <c:spPr>
          <a:ln w="38100">
            <a:solidFill>
              <a:srgbClr val="002060"/>
            </a:solidFill>
            <a:tailEnd type="arrow"/>
          </a:ln>
        </c:spPr>
        <c:txPr>
          <a:bodyPr/>
          <a:lstStyle/>
          <a:p>
            <a:pPr>
              <a:defRPr lang="es-CO" sz="1100" b="1" baseline="0">
                <a:solidFill>
                  <a:srgbClr val="002060"/>
                </a:solidFill>
                <a:latin typeface="Arial" pitchFamily="34" charset="0"/>
                <a:cs typeface="Arial" pitchFamily="34" charset="0"/>
              </a:defRPr>
            </a:pPr>
            <a:endParaRPr lang="es-CO"/>
          </a:p>
        </c:txPr>
        <c:crossAx val="-2107613824"/>
        <c:crosses val="autoZero"/>
        <c:crossBetween val="midCat"/>
        <c:majorUnit val="0.5"/>
        <c:minorUnit val="0.5"/>
      </c:valAx>
      <c:spPr>
        <a:noFill/>
        <a:ln w="25400">
          <a:noFill/>
        </a:ln>
      </c:spPr>
    </c:plotArea>
    <c:plotVisOnly val="1"/>
    <c:dispBlanksAs val="gap"/>
    <c:showDLblsOverMax val="0"/>
  </c:chart>
  <c:spPr>
    <a:noFill/>
    <a:ln>
      <a:noFill/>
    </a:ln>
  </c:spPr>
  <c:printSettings>
    <c:headerFooter/>
    <c:pageMargins b="0.750000000000003" l="0.70000000000000095" r="0.70000000000000095" t="0.750000000000003"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296333</xdr:colOff>
      <xdr:row>0</xdr:row>
      <xdr:rowOff>444501</xdr:rowOff>
    </xdr:from>
    <xdr:to>
      <xdr:col>4</xdr:col>
      <xdr:colOff>752752</xdr:colOff>
      <xdr:row>2</xdr:row>
      <xdr:rowOff>783167</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1833" y="444501"/>
          <a:ext cx="5875086" cy="13334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28222</xdr:rowOff>
    </xdr:from>
    <xdr:to>
      <xdr:col>2</xdr:col>
      <xdr:colOff>282222</xdr:colOff>
      <xdr:row>7</xdr:row>
      <xdr:rowOff>25721</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556" y="310444"/>
          <a:ext cx="4092222" cy="9288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161926</xdr:colOff>
      <xdr:row>2</xdr:row>
      <xdr:rowOff>108857</xdr:rowOff>
    </xdr:from>
    <xdr:to>
      <xdr:col>13</xdr:col>
      <xdr:colOff>312965</xdr:colOff>
      <xdr:row>54</xdr:row>
      <xdr:rowOff>95251</xdr:rowOff>
    </xdr:to>
    <xdr:grpSp>
      <xdr:nvGrpSpPr>
        <xdr:cNvPr id="2" name="Group 6">
          <a:extLst>
            <a:ext uri="{FF2B5EF4-FFF2-40B4-BE49-F238E27FC236}">
              <a16:creationId xmlns:a16="http://schemas.microsoft.com/office/drawing/2014/main" id="{00000000-0008-0000-0200-000002000000}"/>
            </a:ext>
          </a:extLst>
        </xdr:cNvPr>
        <xdr:cNvGrpSpPr>
          <a:grpSpLocks/>
        </xdr:cNvGrpSpPr>
      </xdr:nvGrpSpPr>
      <xdr:grpSpPr bwMode="auto">
        <a:xfrm>
          <a:off x="3196319" y="1945821"/>
          <a:ext cx="7879896" cy="10545537"/>
          <a:chOff x="5373694" y="5011209"/>
          <a:chExt cx="7916327" cy="7791968"/>
        </a:xfrm>
      </xdr:grpSpPr>
      <xdr:sp macro="" textlink="">
        <xdr:nvSpPr>
          <xdr:cNvPr id="3" name="Rectangle 4">
            <a:extLst>
              <a:ext uri="{FF2B5EF4-FFF2-40B4-BE49-F238E27FC236}">
                <a16:creationId xmlns:a16="http://schemas.microsoft.com/office/drawing/2014/main" id="{00000000-0008-0000-0200-000003000000}"/>
              </a:ext>
            </a:extLst>
          </xdr:cNvPr>
          <xdr:cNvSpPr>
            <a:spLocks noChangeArrowheads="1"/>
          </xdr:cNvSpPr>
        </xdr:nvSpPr>
        <xdr:spPr bwMode="auto">
          <a:xfrm>
            <a:off x="9263142" y="5011209"/>
            <a:ext cx="4026879" cy="3971396"/>
          </a:xfrm>
          <a:prstGeom prst="rect">
            <a:avLst/>
          </a:prstGeom>
          <a:solidFill>
            <a:srgbClr val="FF0000"/>
          </a:solidFill>
          <a:ln w="9525" algn="ctr">
            <a:solidFill>
              <a:srgbClr val="003399"/>
            </a:solidFill>
            <a:miter lim="800000"/>
            <a:headEnd/>
            <a:tailEnd/>
          </a:ln>
        </xdr:spPr>
      </xdr:sp>
      <xdr:sp macro="" textlink="">
        <xdr:nvSpPr>
          <xdr:cNvPr id="4" name="Arc 3">
            <a:extLst>
              <a:ext uri="{FF2B5EF4-FFF2-40B4-BE49-F238E27FC236}">
                <a16:creationId xmlns:a16="http://schemas.microsoft.com/office/drawing/2014/main" id="{00000000-0008-0000-0200-000004000000}"/>
              </a:ext>
            </a:extLst>
          </xdr:cNvPr>
          <xdr:cNvSpPr>
            <a:spLocks noChangeAspect="1"/>
          </xdr:cNvSpPr>
        </xdr:nvSpPr>
        <xdr:spPr bwMode="auto">
          <a:xfrm>
            <a:off x="5373694" y="5187631"/>
            <a:ext cx="7774118" cy="7615546"/>
          </a:xfrm>
          <a:prstGeom prst="arc">
            <a:avLst>
              <a:gd name="adj1" fmla="val 16207523"/>
              <a:gd name="adj2" fmla="val 21591562"/>
            </a:avLst>
          </a:prstGeom>
          <a:solidFill>
            <a:srgbClr val="FFFF00"/>
          </a:solidFill>
          <a:ln w="19050" cap="flat" cmpd="sng" algn="ctr">
            <a:solidFill>
              <a:schemeClr val="bg1"/>
            </a:solidFill>
            <a:prstDash val="solid"/>
            <a:round/>
            <a:headEnd type="none" w="med" len="med"/>
            <a:tailEnd type="none" w="med" len="med"/>
          </a:ln>
          <a:effectLst/>
        </xdr:spPr>
        <xdr:txBody>
          <a:bodyPr wrap="square" lIns="76182" tIns="76182" rIns="76182" bIns="76182"/>
          <a:lstStyle/>
          <a:p>
            <a:endParaRPr lang="en-US"/>
          </a:p>
        </xdr:txBody>
      </xdr:sp>
      <xdr:sp macro="" textlink="">
        <xdr:nvSpPr>
          <xdr:cNvPr id="5" name="Arc 4">
            <a:extLst>
              <a:ext uri="{FF2B5EF4-FFF2-40B4-BE49-F238E27FC236}">
                <a16:creationId xmlns:a16="http://schemas.microsoft.com/office/drawing/2014/main" id="{00000000-0008-0000-0200-000005000000}"/>
              </a:ext>
            </a:extLst>
          </xdr:cNvPr>
          <xdr:cNvSpPr>
            <a:spLocks noChangeAspect="1"/>
          </xdr:cNvSpPr>
        </xdr:nvSpPr>
        <xdr:spPr bwMode="auto">
          <a:xfrm>
            <a:off x="6435525" y="6216759"/>
            <a:ext cx="5669417" cy="5567092"/>
          </a:xfrm>
          <a:prstGeom prst="arc">
            <a:avLst>
              <a:gd name="adj1" fmla="val 16193733"/>
              <a:gd name="adj2" fmla="val 3118"/>
            </a:avLst>
          </a:prstGeom>
          <a:solidFill>
            <a:srgbClr val="9CD100"/>
          </a:solidFill>
          <a:ln w="19050" cap="flat" cmpd="sng" algn="ctr">
            <a:solidFill>
              <a:schemeClr val="bg1"/>
            </a:solidFill>
            <a:prstDash val="solid"/>
            <a:round/>
            <a:headEnd type="none" w="med" len="med"/>
            <a:tailEnd type="none" w="med" len="med"/>
          </a:ln>
          <a:effectLst/>
        </xdr:spPr>
        <xdr:txBody>
          <a:bodyPr wrap="square" lIns="76182" tIns="76182" rIns="76182" bIns="76182"/>
          <a:lstStyle/>
          <a:p>
            <a:endParaRPr lang="en-US"/>
          </a:p>
        </xdr:txBody>
      </xdr:sp>
    </xdr:grpSp>
    <xdr:clientData/>
  </xdr:twoCellAnchor>
  <xdr:twoCellAnchor>
    <xdr:from>
      <xdr:col>5</xdr:col>
      <xdr:colOff>1045368</xdr:colOff>
      <xdr:row>0</xdr:row>
      <xdr:rowOff>35717</xdr:rowOff>
    </xdr:from>
    <xdr:to>
      <xdr:col>15</xdr:col>
      <xdr:colOff>278606</xdr:colOff>
      <xdr:row>36</xdr:row>
      <xdr:rowOff>35716</xdr:rowOff>
    </xdr:to>
    <xdr:graphicFrame macro="">
      <xdr:nvGraphicFramePr>
        <xdr:cNvPr id="6" name="Chart 1">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695325</xdr:colOff>
      <xdr:row>8</xdr:row>
      <xdr:rowOff>47627</xdr:rowOff>
    </xdr:from>
    <xdr:to>
      <xdr:col>16</xdr:col>
      <xdr:colOff>695325</xdr:colOff>
      <xdr:row>9</xdr:row>
      <xdr:rowOff>561975</xdr:rowOff>
    </xdr:to>
    <xdr:cxnSp macro="">
      <xdr:nvCxnSpPr>
        <xdr:cNvPr id="8" name="1 Conector recto de flecha">
          <a:extLst>
            <a:ext uri="{FF2B5EF4-FFF2-40B4-BE49-F238E27FC236}">
              <a16:creationId xmlns:a16="http://schemas.microsoft.com/office/drawing/2014/main" id="{00000000-0008-0000-0200-000008000000}"/>
            </a:ext>
          </a:extLst>
        </xdr:cNvPr>
        <xdr:cNvCxnSpPr/>
      </xdr:nvCxnSpPr>
      <xdr:spPr>
        <a:xfrm flipV="1">
          <a:off x="4327525" y="1647827"/>
          <a:ext cx="0" cy="127634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152400</xdr:colOff>
      <xdr:row>11</xdr:row>
      <xdr:rowOff>57150</xdr:rowOff>
    </xdr:from>
    <xdr:to>
      <xdr:col>19</xdr:col>
      <xdr:colOff>676275</xdr:colOff>
      <xdr:row>11</xdr:row>
      <xdr:rowOff>57152</xdr:rowOff>
    </xdr:to>
    <xdr:cxnSp macro="">
      <xdr:nvCxnSpPr>
        <xdr:cNvPr id="9" name="2 Conector recto de flecha">
          <a:extLst>
            <a:ext uri="{FF2B5EF4-FFF2-40B4-BE49-F238E27FC236}">
              <a16:creationId xmlns:a16="http://schemas.microsoft.com/office/drawing/2014/main" id="{00000000-0008-0000-0200-000009000000}"/>
            </a:ext>
          </a:extLst>
        </xdr:cNvPr>
        <xdr:cNvCxnSpPr/>
      </xdr:nvCxnSpPr>
      <xdr:spPr>
        <a:xfrm>
          <a:off x="4851400" y="3359150"/>
          <a:ext cx="1349375" cy="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0.11421</cdr:x>
      <cdr:y>0.65637</cdr:y>
    </cdr:from>
    <cdr:to>
      <cdr:x>0.15094</cdr:x>
      <cdr:y>0.86293</cdr:y>
    </cdr:to>
    <cdr:sp macro="" textlink="">
      <cdr:nvSpPr>
        <cdr:cNvPr id="2" name="TextBox 1"/>
        <cdr:cNvSpPr txBox="1"/>
      </cdr:nvSpPr>
      <cdr:spPr>
        <a:xfrm xmlns:a="http://schemas.openxmlformats.org/drawingml/2006/main">
          <a:off x="740569" y="4048126"/>
          <a:ext cx="238125" cy="1273967"/>
        </a:xfrm>
        <a:prstGeom xmlns:a="http://schemas.openxmlformats.org/drawingml/2006/main" prst="rect">
          <a:avLst/>
        </a:prstGeom>
      </cdr:spPr>
      <cdr:txBody>
        <a:bodyPr xmlns:a="http://schemas.openxmlformats.org/drawingml/2006/main" vertOverflow="clip" vert="vert270" wrap="square" rtlCol="0" anchor="ctr"/>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000" b="0">
              <a:solidFill>
                <a:srgbClr val="002060"/>
              </a:solidFill>
              <a:latin typeface="Arial" pitchFamily="34" charset="0"/>
              <a:cs typeface="Arial" pitchFamily="34" charset="0"/>
            </a:rPr>
            <a:t>Insignificante</a:t>
          </a:r>
        </a:p>
      </cdr:txBody>
    </cdr:sp>
  </cdr:relSizeAnchor>
  <cdr:relSizeAnchor xmlns:cdr="http://schemas.openxmlformats.org/drawingml/2006/chartDrawing">
    <cdr:from>
      <cdr:x>0.12277</cdr:x>
      <cdr:y>0.38223</cdr:y>
    </cdr:from>
    <cdr:to>
      <cdr:x>0.14232</cdr:x>
      <cdr:y>0.55788</cdr:y>
    </cdr:to>
    <cdr:sp macro="" textlink="">
      <cdr:nvSpPr>
        <cdr:cNvPr id="3" name="TextBox 1"/>
        <cdr:cNvSpPr txBox="1"/>
      </cdr:nvSpPr>
      <cdr:spPr>
        <a:xfrm xmlns:a="http://schemas.openxmlformats.org/drawingml/2006/main">
          <a:off x="800100" y="1686984"/>
          <a:ext cx="127430" cy="775228"/>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0">
              <a:solidFill>
                <a:srgbClr val="002060"/>
              </a:solidFill>
              <a:latin typeface="Arial" pitchFamily="34" charset="0"/>
              <a:cs typeface="Arial" pitchFamily="34" charset="0"/>
            </a:rPr>
            <a:t>Moderado</a:t>
          </a:r>
        </a:p>
      </cdr:txBody>
    </cdr:sp>
  </cdr:relSizeAnchor>
  <cdr:relSizeAnchor xmlns:cdr="http://schemas.openxmlformats.org/drawingml/2006/chartDrawing">
    <cdr:from>
      <cdr:x>0.1114</cdr:x>
      <cdr:y>0.0705</cdr:y>
    </cdr:from>
    <cdr:to>
      <cdr:x>0.13745</cdr:x>
      <cdr:y>0.25236</cdr:y>
    </cdr:to>
    <cdr:sp macro="" textlink="">
      <cdr:nvSpPr>
        <cdr:cNvPr id="4" name="TextBox 1"/>
        <cdr:cNvSpPr txBox="1"/>
      </cdr:nvSpPr>
      <cdr:spPr>
        <a:xfrm xmlns:a="http://schemas.openxmlformats.org/drawingml/2006/main">
          <a:off x="726017" y="311151"/>
          <a:ext cx="169774" cy="802644"/>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0">
              <a:solidFill>
                <a:srgbClr val="002060"/>
              </a:solidFill>
              <a:latin typeface="Arial" pitchFamily="34" charset="0"/>
              <a:cs typeface="Arial" pitchFamily="34" charset="0"/>
            </a:rPr>
            <a:t>Signiticativo</a:t>
          </a:r>
        </a:p>
      </cdr:txBody>
    </cdr:sp>
  </cdr:relSizeAnchor>
  <cdr:relSizeAnchor xmlns:cdr="http://schemas.openxmlformats.org/drawingml/2006/chartDrawing">
    <cdr:from>
      <cdr:x>0.1609</cdr:x>
      <cdr:y>0.87055</cdr:y>
    </cdr:from>
    <cdr:to>
      <cdr:x>0.2648</cdr:x>
      <cdr:y>0.9043</cdr:y>
    </cdr:to>
    <cdr:sp macro="" textlink="">
      <cdr:nvSpPr>
        <cdr:cNvPr id="6" name="TextBox 1"/>
        <cdr:cNvSpPr txBox="1"/>
      </cdr:nvSpPr>
      <cdr:spPr>
        <a:xfrm xmlns:a="http://schemas.openxmlformats.org/drawingml/2006/main">
          <a:off x="1043312" y="5369066"/>
          <a:ext cx="673702" cy="208150"/>
        </a:xfrm>
        <a:prstGeom xmlns:a="http://schemas.openxmlformats.org/drawingml/2006/main" prst="rect">
          <a:avLst/>
        </a:prstGeom>
      </cdr:spPr>
      <cdr:txBody>
        <a:bodyPr xmlns:a="http://schemas.openxmlformats.org/drawingml/2006/main" vert="horz"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0">
              <a:solidFill>
                <a:srgbClr val="002060"/>
              </a:solidFill>
              <a:latin typeface="Arial" pitchFamily="34" charset="0"/>
              <a:cs typeface="Arial" pitchFamily="34" charset="0"/>
            </a:rPr>
            <a:t>Muy Baja</a:t>
          </a:r>
        </a:p>
      </cdr:txBody>
    </cdr:sp>
  </cdr:relSizeAnchor>
  <cdr:relSizeAnchor xmlns:cdr="http://schemas.openxmlformats.org/drawingml/2006/chartDrawing">
    <cdr:from>
      <cdr:x>0.42706</cdr:x>
      <cdr:y>0.88152</cdr:y>
    </cdr:from>
    <cdr:to>
      <cdr:x>0.52553</cdr:x>
      <cdr:y>0.90483</cdr:y>
    </cdr:to>
    <cdr:sp macro="" textlink="">
      <cdr:nvSpPr>
        <cdr:cNvPr id="5" name="TextBox 1"/>
        <cdr:cNvSpPr txBox="1"/>
      </cdr:nvSpPr>
      <cdr:spPr>
        <a:xfrm xmlns:a="http://schemas.openxmlformats.org/drawingml/2006/main">
          <a:off x="2769092" y="5436734"/>
          <a:ext cx="638493" cy="143763"/>
        </a:xfrm>
        <a:prstGeom xmlns:a="http://schemas.openxmlformats.org/drawingml/2006/main" prst="rect">
          <a:avLst/>
        </a:prstGeom>
      </cdr:spPr>
      <cdr:txBody>
        <a:bodyPr xmlns:a="http://schemas.openxmlformats.org/drawingml/2006/main" vert="horz"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000" b="0">
              <a:solidFill>
                <a:srgbClr val="002060"/>
              </a:solidFill>
              <a:latin typeface="Arial" pitchFamily="34" charset="0"/>
              <a:cs typeface="Arial" pitchFamily="34" charset="0"/>
            </a:rPr>
            <a:t>Media</a:t>
          </a:r>
        </a:p>
      </cdr:txBody>
    </cdr:sp>
  </cdr:relSizeAnchor>
  <cdr:relSizeAnchor xmlns:cdr="http://schemas.openxmlformats.org/drawingml/2006/chartDrawing">
    <cdr:from>
      <cdr:x>0.68575</cdr:x>
      <cdr:y>0.87246</cdr:y>
    </cdr:from>
    <cdr:to>
      <cdr:x>0.78965</cdr:x>
      <cdr:y>0.90621</cdr:y>
    </cdr:to>
    <cdr:sp macro="" textlink="">
      <cdr:nvSpPr>
        <cdr:cNvPr id="7" name="TextBox 1"/>
        <cdr:cNvSpPr txBox="1"/>
      </cdr:nvSpPr>
      <cdr:spPr>
        <a:xfrm xmlns:a="http://schemas.openxmlformats.org/drawingml/2006/main">
          <a:off x="4446515" y="5380850"/>
          <a:ext cx="673702" cy="208151"/>
        </a:xfrm>
        <a:prstGeom xmlns:a="http://schemas.openxmlformats.org/drawingml/2006/main" prst="rect">
          <a:avLst/>
        </a:prstGeom>
      </cdr:spPr>
      <cdr:txBody>
        <a:bodyPr xmlns:a="http://schemas.openxmlformats.org/drawingml/2006/main" vert="horz"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0">
              <a:solidFill>
                <a:srgbClr val="002060"/>
              </a:solidFill>
              <a:latin typeface="Arial" pitchFamily="34" charset="0"/>
              <a:cs typeface="Arial" pitchFamily="34" charset="0"/>
            </a:rPr>
            <a:t>Muy Alta</a:t>
          </a:r>
        </a:p>
      </cdr:txBody>
    </cdr:sp>
  </cdr:relSizeAnchor>
  <cdr:relSizeAnchor xmlns:cdr="http://schemas.openxmlformats.org/drawingml/2006/chartDrawing">
    <cdr:from>
      <cdr:x>0.14322</cdr:x>
      <cdr:y>0.54054</cdr:y>
    </cdr:from>
    <cdr:to>
      <cdr:x>0.15645</cdr:x>
      <cdr:y>0.69112</cdr:y>
    </cdr:to>
    <cdr:sp macro="" textlink="">
      <cdr:nvSpPr>
        <cdr:cNvPr id="8" name="TextBox 1"/>
        <cdr:cNvSpPr txBox="1"/>
      </cdr:nvSpPr>
      <cdr:spPr>
        <a:xfrm xmlns:a="http://schemas.openxmlformats.org/drawingml/2006/main">
          <a:off x="928688" y="3333751"/>
          <a:ext cx="85725" cy="928688"/>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000" b="0" i="0" baseline="0">
              <a:solidFill>
                <a:srgbClr val="002060"/>
              </a:solidFill>
              <a:latin typeface="Arial" pitchFamily="34" charset="0"/>
              <a:cs typeface="Arial" pitchFamily="34" charset="0"/>
            </a:rPr>
            <a:t>Menor</a:t>
          </a:r>
        </a:p>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endParaRPr lang="es-CO" sz="1100" b="0" i="0" baseline="0">
            <a:latin typeface="Calibri"/>
          </a:endParaRPr>
        </a:p>
      </cdr:txBody>
    </cdr:sp>
  </cdr:relSizeAnchor>
  <cdr:relSizeAnchor xmlns:cdr="http://schemas.openxmlformats.org/drawingml/2006/chartDrawing">
    <cdr:from>
      <cdr:x>0.12119</cdr:x>
      <cdr:y>0.23552</cdr:y>
    </cdr:from>
    <cdr:to>
      <cdr:x>0.13441</cdr:x>
      <cdr:y>0.3861</cdr:y>
    </cdr:to>
    <cdr:sp macro="" textlink="">
      <cdr:nvSpPr>
        <cdr:cNvPr id="9" name="TextBox 1"/>
        <cdr:cNvSpPr txBox="1"/>
      </cdr:nvSpPr>
      <cdr:spPr>
        <a:xfrm xmlns:a="http://schemas.openxmlformats.org/drawingml/2006/main">
          <a:off x="785812" y="1452562"/>
          <a:ext cx="85725" cy="928688"/>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s-CO" sz="1100" b="0" i="0" baseline="0">
              <a:latin typeface="Calibri"/>
            </a:rPr>
            <a:t>Mayor</a:t>
          </a:r>
        </a:p>
      </cdr:txBody>
    </cdr:sp>
  </cdr:relSizeAnchor>
  <cdr:relSizeAnchor xmlns:cdr="http://schemas.openxmlformats.org/drawingml/2006/chartDrawing">
    <cdr:from>
      <cdr:x>0.2791</cdr:x>
      <cdr:y>0.87259</cdr:y>
    </cdr:from>
    <cdr:to>
      <cdr:x>0.383</cdr:x>
      <cdr:y>0.90634</cdr:y>
    </cdr:to>
    <cdr:sp macro="" textlink="">
      <cdr:nvSpPr>
        <cdr:cNvPr id="10" name="TextBox 1"/>
        <cdr:cNvSpPr txBox="1"/>
      </cdr:nvSpPr>
      <cdr:spPr>
        <a:xfrm xmlns:a="http://schemas.openxmlformats.org/drawingml/2006/main">
          <a:off x="1809750" y="5381625"/>
          <a:ext cx="673702" cy="208150"/>
        </a:xfrm>
        <a:prstGeom xmlns:a="http://schemas.openxmlformats.org/drawingml/2006/main" prst="rect">
          <a:avLst/>
        </a:prstGeom>
      </cdr:spPr>
      <cdr:txBody>
        <a:bodyPr xmlns:a="http://schemas.openxmlformats.org/drawingml/2006/main" vert="horz"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000" b="0">
              <a:solidFill>
                <a:srgbClr val="002060"/>
              </a:solidFill>
              <a:latin typeface="Arial" pitchFamily="34" charset="0"/>
              <a:cs typeface="Arial" pitchFamily="34" charset="0"/>
            </a:rPr>
            <a:t>Baja</a:t>
          </a:r>
        </a:p>
      </cdr:txBody>
    </cdr:sp>
  </cdr:relSizeAnchor>
  <cdr:relSizeAnchor xmlns:cdr="http://schemas.openxmlformats.org/drawingml/2006/chartDrawing">
    <cdr:from>
      <cdr:x>0.55821</cdr:x>
      <cdr:y>0.87645</cdr:y>
    </cdr:from>
    <cdr:to>
      <cdr:x>0.66211</cdr:x>
      <cdr:y>0.9102</cdr:y>
    </cdr:to>
    <cdr:sp macro="" textlink="">
      <cdr:nvSpPr>
        <cdr:cNvPr id="11" name="TextBox 1"/>
        <cdr:cNvSpPr txBox="1"/>
      </cdr:nvSpPr>
      <cdr:spPr>
        <a:xfrm xmlns:a="http://schemas.openxmlformats.org/drawingml/2006/main">
          <a:off x="3619501" y="5405437"/>
          <a:ext cx="673702" cy="208150"/>
        </a:xfrm>
        <a:prstGeom xmlns:a="http://schemas.openxmlformats.org/drawingml/2006/main" prst="rect">
          <a:avLst/>
        </a:prstGeom>
      </cdr:spPr>
      <cdr:txBody>
        <a:bodyPr xmlns:a="http://schemas.openxmlformats.org/drawingml/2006/main" vert="horz"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000" b="0">
              <a:solidFill>
                <a:srgbClr val="002060"/>
              </a:solidFill>
              <a:latin typeface="Arial" pitchFamily="34" charset="0"/>
              <a:cs typeface="Arial" pitchFamily="34" charset="0"/>
            </a:rPr>
            <a:t>Alta</a:t>
          </a: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695325</xdr:colOff>
      <xdr:row>1</xdr:row>
      <xdr:rowOff>47627</xdr:rowOff>
    </xdr:from>
    <xdr:to>
      <xdr:col>7</xdr:col>
      <xdr:colOff>695325</xdr:colOff>
      <xdr:row>2</xdr:row>
      <xdr:rowOff>561975</xdr:rowOff>
    </xdr:to>
    <xdr:cxnSp macro="">
      <xdr:nvCxnSpPr>
        <xdr:cNvPr id="2" name="3 Conector recto de flecha">
          <a:extLst>
            <a:ext uri="{FF2B5EF4-FFF2-40B4-BE49-F238E27FC236}">
              <a16:creationId xmlns:a16="http://schemas.microsoft.com/office/drawing/2014/main" id="{43B192EA-7074-431B-B4E9-A09485250BE2}"/>
            </a:ext>
          </a:extLst>
        </xdr:cNvPr>
        <xdr:cNvCxnSpPr/>
      </xdr:nvCxnSpPr>
      <xdr:spPr>
        <a:xfrm flipV="1">
          <a:off x="7096125" y="238127"/>
          <a:ext cx="0" cy="117157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4</xdr:row>
      <xdr:rowOff>57150</xdr:rowOff>
    </xdr:from>
    <xdr:to>
      <xdr:col>10</xdr:col>
      <xdr:colOff>676275</xdr:colOff>
      <xdr:row>4</xdr:row>
      <xdr:rowOff>57152</xdr:rowOff>
    </xdr:to>
    <xdr:cxnSp macro="">
      <xdr:nvCxnSpPr>
        <xdr:cNvPr id="3" name="10 Conector recto de flecha">
          <a:extLst>
            <a:ext uri="{FF2B5EF4-FFF2-40B4-BE49-F238E27FC236}">
              <a16:creationId xmlns:a16="http://schemas.microsoft.com/office/drawing/2014/main" id="{F7263C70-377A-46E6-A988-FC0FBD1BF12D}"/>
            </a:ext>
          </a:extLst>
        </xdr:cNvPr>
        <xdr:cNvCxnSpPr/>
      </xdr:nvCxnSpPr>
      <xdr:spPr>
        <a:xfrm>
          <a:off x="7477125" y="1685925"/>
          <a:ext cx="1285875" cy="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333375</xdr:colOff>
      <xdr:row>1</xdr:row>
      <xdr:rowOff>342900</xdr:rowOff>
    </xdr:from>
    <xdr:to>
      <xdr:col>6</xdr:col>
      <xdr:colOff>379095</xdr:colOff>
      <xdr:row>2</xdr:row>
      <xdr:rowOff>389255</xdr:rowOff>
    </xdr:to>
    <xdr:pic>
      <xdr:nvPicPr>
        <xdr:cNvPr id="4" name="Imagen 3">
          <a:extLst>
            <a:ext uri="{FF2B5EF4-FFF2-40B4-BE49-F238E27FC236}">
              <a16:creationId xmlns:a16="http://schemas.microsoft.com/office/drawing/2014/main" id="{8F9007C2-1535-42E2-99FF-7FCB0CA667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295775" y="533400"/>
          <a:ext cx="807720" cy="703580"/>
        </a:xfrm>
        <a:prstGeom prst="rect">
          <a:avLst/>
        </a:prstGeom>
        <a:noFill/>
        <a:ln>
          <a:noFill/>
        </a:ln>
      </xdr:spPr>
    </xdr:pic>
    <xdr:clientData/>
  </xdr:twoCellAnchor>
  <xdr:twoCellAnchor>
    <xdr:from>
      <xdr:col>5</xdr:col>
      <xdr:colOff>238124</xdr:colOff>
      <xdr:row>2</xdr:row>
      <xdr:rowOff>409575</xdr:rowOff>
    </xdr:from>
    <xdr:to>
      <xdr:col>6</xdr:col>
      <xdr:colOff>400050</xdr:colOff>
      <xdr:row>5</xdr:row>
      <xdr:rowOff>142875</xdr:rowOff>
    </xdr:to>
    <xdr:sp macro="" textlink="">
      <xdr:nvSpPr>
        <xdr:cNvPr id="6" name="Rombo 5">
          <a:extLst>
            <a:ext uri="{FF2B5EF4-FFF2-40B4-BE49-F238E27FC236}">
              <a16:creationId xmlns:a16="http://schemas.microsoft.com/office/drawing/2014/main" id="{A0AC3A90-E7E7-4EE0-94AF-6F6CC7268E2C}"/>
            </a:ext>
          </a:extLst>
        </xdr:cNvPr>
        <xdr:cNvSpPr/>
      </xdr:nvSpPr>
      <xdr:spPr>
        <a:xfrm>
          <a:off x="4200524" y="1257300"/>
          <a:ext cx="923926" cy="704850"/>
        </a:xfrm>
        <a:prstGeom prst="diamond">
          <a:avLst/>
        </a:prstGeom>
      </xdr:spPr>
      <xdr:style>
        <a:lnRef idx="3">
          <a:schemeClr val="lt1"/>
        </a:lnRef>
        <a:fillRef idx="1">
          <a:schemeClr val="accent4"/>
        </a:fillRef>
        <a:effectRef idx="1">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CO" sz="800" b="1">
              <a:solidFill>
                <a:srgbClr val="000000"/>
              </a:solidFill>
              <a:effectLst/>
              <a:ea typeface="Calibri" panose="020F0502020204030204" pitchFamily="34" charset="0"/>
              <a:cs typeface="Times New Roman" panose="02020603050405020304" pitchFamily="18" charset="0"/>
            </a:rPr>
            <a:t>Media</a:t>
          </a:r>
          <a:endParaRPr lang="es-CO" sz="800">
            <a:effectLst/>
            <a:ea typeface="Calibri" panose="020F0502020204030204" pitchFamily="34" charset="0"/>
            <a:cs typeface="Times New Roman" panose="02020603050405020304" pitchFamily="18" charset="0"/>
          </a:endParaRPr>
        </a:p>
      </xdr:txBody>
    </xdr:sp>
    <xdr:clientData/>
  </xdr:twoCellAnchor>
  <xdr:twoCellAnchor>
    <xdr:from>
      <xdr:col>5</xdr:col>
      <xdr:colOff>266700</xdr:colOff>
      <xdr:row>6</xdr:row>
      <xdr:rowOff>47624</xdr:rowOff>
    </xdr:from>
    <xdr:to>
      <xdr:col>6</xdr:col>
      <xdr:colOff>381000</xdr:colOff>
      <xdr:row>10</xdr:row>
      <xdr:rowOff>28575</xdr:rowOff>
    </xdr:to>
    <xdr:sp macro="" textlink="">
      <xdr:nvSpPr>
        <xdr:cNvPr id="7" name="Rombo 6">
          <a:extLst>
            <a:ext uri="{FF2B5EF4-FFF2-40B4-BE49-F238E27FC236}">
              <a16:creationId xmlns:a16="http://schemas.microsoft.com/office/drawing/2014/main" id="{D42FC98F-937A-4AEE-8C6E-107E871BE750}"/>
            </a:ext>
          </a:extLst>
        </xdr:cNvPr>
        <xdr:cNvSpPr/>
      </xdr:nvSpPr>
      <xdr:spPr>
        <a:xfrm>
          <a:off x="4229100" y="2076449"/>
          <a:ext cx="876300" cy="742951"/>
        </a:xfrm>
        <a:prstGeom prst="diamond">
          <a:avLst/>
        </a:prstGeom>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CO" sz="1100" b="1">
              <a:solidFill>
                <a:srgbClr val="000000"/>
              </a:solidFill>
              <a:effectLst/>
              <a:ea typeface="Calibri" panose="020F0502020204030204" pitchFamily="34" charset="0"/>
              <a:cs typeface="Times New Roman" panose="02020603050405020304" pitchFamily="18" charset="0"/>
            </a:rPr>
            <a:t>Baja</a:t>
          </a:r>
          <a:endParaRPr lang="es-CO" sz="1100">
            <a:effectLst/>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1854200</xdr:colOff>
          <xdr:row>10</xdr:row>
          <xdr:rowOff>889000</xdr:rowOff>
        </xdr:from>
        <xdr:to>
          <xdr:col>4</xdr:col>
          <xdr:colOff>4530725</xdr:colOff>
          <xdr:row>10</xdr:row>
          <xdr:rowOff>2794000</xdr:rowOff>
        </xdr:to>
        <xdr:pic>
          <xdr:nvPicPr>
            <xdr:cNvPr id="2" name="Imagen 1">
              <a:extLst>
                <a:ext uri="{FF2B5EF4-FFF2-40B4-BE49-F238E27FC236}">
                  <a16:creationId xmlns:a16="http://schemas.microsoft.com/office/drawing/2014/main" id="{54FA3765-AE85-440D-B716-1005AA8DB42C}"/>
                </a:ext>
              </a:extLst>
            </xdr:cNvPr>
            <xdr:cNvPicPr>
              <a:picLocks noChangeAspect="1" noChangeArrowheads="1"/>
              <a:extLst>
                <a:ext uri="{84589F7E-364E-4C9E-8A38-B11213B215E9}">
                  <a14:cameraTool cellRange="'[52]Difer en pago de nómina 2019 '!$A$50:$B$58" spid="_x0000_s10246"/>
                </a:ext>
              </a:extLst>
            </xdr:cNvPicPr>
          </xdr:nvPicPr>
          <xdr:blipFill>
            <a:blip xmlns:r="http://schemas.openxmlformats.org/officeDocument/2006/relationships" r:embed="rId1"/>
            <a:srcRect/>
            <a:stretch>
              <a:fillRect/>
            </a:stretch>
          </xdr:blipFill>
          <xdr:spPr bwMode="auto">
            <a:xfrm>
              <a:off x="8893175" y="11280775"/>
              <a:ext cx="2676525" cy="190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mintergroup.co:2078/C/COPIAS%20SILVIA/silvia%20%20Montiel/Estructura%20del%20Departamento%20Contabilidad/Funciones%20%20de%20%20Contabilidad/Impala%20Silvia%20Montiel/Normatividad/CalendarioTributario_automatizado_para_2012(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mintergroup.co:2078/C/Documents%20and%20Settings/Armando%20Mendoza/Local%20Settings/Temporary%20Internet%20Files/OLK2A/CONSOLIDADO%20AFILIACIONES%20-%20CORRE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eduar_000/Downloads/ESFA%20SECTOR%20SALUD%20FINAL/ESFA%20%20OFTAMAR%20(Enviado)/Libro_JA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mintergroup.co:2078/C/COPIAS%20SILVIA/ADIDAS%20BACK%20UP/TRANSFLUCOL%20LTDA/Procedimientos%20Transflucol%20ltda/Estructura%20del%20Departamento%20de%20contabilidad/Copy%20of%20GCSA-2013-CSLA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1.4.%20FI%20Flamingo/004%20Construcci&#243;n/Plantilla%20PYG%20-%20Detalle%20de%20Gastos%20(Compa&#241;&#237;a%20y%20Almace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win8/Dropbox%20(Grupo%20EMH)/Corpacero/Modelo%20de%20Proyecciones/Modelo/MPF%20FeC%2022%2009%202015%20(versi&#243;n%20final%20Daci&#243;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admon/Desktop/Copia%20Silvia%20Montiel%20/AMF-OCT/Informe%20de%20Admisiones%20-Febrero%20de%2020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smintergroup.co:2078/C/Documents%20and%20Settings/Armando%20Mendoza/Local%20Settings/Temporary%20Internet%20Files/OLK2A/CONSOLIDADO%20INVERSIONES%20-%20DIVERSO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eduar_000/Downloads/Codificacion%20070320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C/Users/admon/Downloads/Stap%209%20-%20importeren%20beginvoorraad%20v1%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eduar_000/Downloads/Archivo%20ppto%202006_Enero18_Esce5.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julie.noguera/Desktop/USR/RIESGOS/POSMI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mintergroup.co:2078/Users/COMPRAS/Documents/QUIMIOSALUD%20LTDA/ORDENES%20DE%20COMPRA/Orden-de-compra3.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smintergroup.co:2078/C/Documents%20and%20Settings/Armando%20Mendoza/Local%20Settings/Temporary%20Internet%20Files/OLK2A/CONSOLIDADO%20PAPELERIA%20Y%20UTIL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1.%20Proyectos/1.4.%20FI%20Flamingo/001%20Elicitaci&#243;n/Informaci&#243;n%20necesaria%20para%20el%20desarrollo%20v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C/C/C/Users/silviamontielnieto/Desktop/Configuraci&#243;"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actualicese.com/Blogs/DeNuestrosUsuarios/Calculo-liquidacion-intereses-de-mor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C/Users/admon/Downloads/ESFA%20CUE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Applications/Microsoft%20Excel.app/C:/C/Users/silviamontielnieto/Downloads/UPEPS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smintergroup.co:2078/C/Documents%20and%20Settings/Armando%20Mendoza/Local%20Settings/Temporary%20Internet%20Files/OLK2A/CONSOLIDADO%20EMPAST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mintergroup.co:2078/Users/julie.noguera/Desktop/DOCUME~1/ctmvam01/CONFIG~1/Temp/notes308F7B/DOCUME~1/CARJCL~1.CAL/CONFIG~1/Temp/notesA9AB48/INFORMES%20%20FEBRERO%20%202007%20comite%20financie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julie.noguera/Desktop/Para%20revisar/Para%20revisar/Compartido/Octubre-2007/INFORME%20RECOBROS%20OCTUBRE%20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mintergroup.co:2078/C/Documents%20and%20Settings/silvia.montiel/Mis%20documentos/Impala%20Silvia%20Montiel/Normatividad/CalendarioTributario_automatizado_para_2012(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smintergroup.co:2078/Users/julie.noguera/Desktop/DOCUME~1/ctmvam01/CONFIG~1/Temp/notes308F7B/DOCUME~1/CARJCL~1.CAL/CONFIG~1/Temp/notesA9AB48/INFORMES%20%20FEBRERO%20%202007%20%20%20%20%20yam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smintergroup.co:2078/Users/julie.noguera/Desktop/DOCUME~1/ctmvam01/CONFIG~1/Temp/notes308F7B/DOCUME~1/CARJCL~1.CAL/CONFIG~1/Temp/notesA9AB48/INFORMES%20%20ENERO%20%20200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smintergroup.co:2078/C/BASES%20PARA%20PROYECCIONES/PROYECCIONES%20ESCENARIO%20TENDENCI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admon/Desktop/Copia%20Silvia%20Montiel%20/AMF-OCT/PROYECCIONES%20FINANCIERAS%20AL%202014%20Septiembre%202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admon/Downloads/Copie%20de%20Plaza%20Venezuela%202006%20MIM.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smintergroup.co:2078/Volumes/KINGSTON/Proyecciones%20Prevence%202016/MODELO%20DE%20%20%20FINANCIERO%20PREVENCE%20OPTIMIST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smintergroup.co:2078/C/Documents%20and%20Settings/Armando%20Mendoza/My%20Documents/PRESUPUESTO%2007/CONSOLIDADOS/CONSOLIDADO%20GASTOS%20DE%20VIAJ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admon/Desktop/Copia%20Silvia%20Montiel%20/AMF-OCT/Sistema%20de%20Informacion%20Marzo%20Actualizad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smintergroup.co:2078/Documents%20and%20Settings/xarrieta/Configuraci&#243;n%20local/Archivos%20temporales%20de%20Internet/Content.Outlook/4BGYNYI7/prejubilado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admon/Desktop/Copia%20Silvia%20Montiel%20/AMF-OCT/CONSOLIDADO%20INVERSIONES%20-%20DIVERS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EMH/Downloads/financierosuno-200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admon/Downloads/Modelo%20Retail%20solo%20creaci&#243;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eduar_000/Downloads/ESFA%20SECTOR%20SALUD%20FINAL/ESFA%20%20OFTAMAR%20(Enviado)/Informe%20de%20Salarios%20a%20Agosto%2019_0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ricardozabaleta/Documents/Grupo%20Corpacero/Nucor/Inventario%20de%20Tuberia.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smintergroup.co:2078/K/DOCUME~1/SOFIAT~1/CONFIG~1/Temp/Rar$DI00.238/Matrix%20de%20Indicadores%20a%20Diciembre0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smintergroup.co:2078/C/Documents%20and%20Settings/Armando%20Mendoza/Local%20Settings/Temporary%20Internet%20Files/OLK2A/CONSOLIDADO%20REFRIGERIO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silviamontielnieto/Downloads/Libro_Integrado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eduar_000/Downloads/ESFA%20SECTOR%20SALUD%20FINAL/ESFA%20%20OFTAMAR%20(Enviado)/INDICEnew.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C/Users/admon/Downloads/Status%20Report%20klan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silviamontielnieto/Downloads/Libro_BASE_Kactu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Users/silviamontielnieto/Downloads/Libro_JB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mintergroup.co:2078/Applications/Microsoft%20Office%202011/Microsoft%20Excel.app/Contents/MacOS/Configuraci&#243;"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C/C/SORAYDA/2012/NOMINAS%20PARA%20REVISION/SERVICIOS%20Y%20LOGISTICA/febrero%202012/febrero%202012/FACTURACION%20CARTAGENA%20FEBRERO%20para%20facturaci&#243;n%20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admon/Downloads/MIM%20Plantilla%20(creacio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s/Usuario/Documents/Auditorias%20R&amp;G/Analisis%20pagos%20de%20n&#243;minas.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Usuario/Downloads/Formato%20de%20levantamiento%20de%20Mapa%20de%20Riesgos.-1.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Usuario/AppData/Local/Microsoft/Windows/INetCache/Content.Outlook/RH0XMO0R/Formato%20de%20levantamiento%20de%20Mapa%20de%20Riesgos_.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Usuario/Downloads/Formato%20de%20levantamiento%20de%20Mapa%20de%20Riesgos.%20(6).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Usuario/Downloads/Formato%20de%20levantamiento%20de%20Mapa%20de%20Riesgos%20-%20Transmamonal-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mintergroup.co:2078/Users/silvia/Desktop/SM%20International%20Consulting%20/D:/Users/silvia/Desktop/C:/Users/admon/Desktop/Copia%20Silvia%20Montiel%20/AMF-OCT/Local%20Setti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mintergroup.co:2078/C/Documents%20and%20Settings/VIVIANA%20LONDO&#209;O/Configuraci&#243;n%20local/Archivos%20temporales%20de%20Internet/OLK12/PTO%20POSGRADOS%202008/CONSOLIDADO%2007-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mintergroup.co:2078/C/Documents%20and%20Settings/Armando%20Mendoza/Local%20Settings/Temporary%20Internet%20Files/OLK2A/CONSOLIDADO%20CAPACITAC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mintergroup.co:2078/C/Documents%20and%20Settings/VIVIANA%20LONDO&#209;O/Configuraci&#243;n%20local/Archivos%20temporales%20de%20Internet/OLK12/PTO%20POSGRADOS%202008/CONSOLIDADO%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creto y Resol"/>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BLIOTECA"/>
      <sheetName val="PLANEACION"/>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R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swers"/>
      <sheetName val="OP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Drivers Ingresos Financiacion"/>
      <sheetName val="4. Negocios"/>
      <sheetName val="6. Gastos Compañía"/>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amp;F FeC"/>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sheetName val="Inscripciones"/>
      <sheetName val="Matriculas"/>
      <sheetName val=" Procedencia"/>
      <sheetName val="Medio "/>
      <sheetName val="Estad. 1P04"/>
      <sheetName val="Comparativo 2005-2004"/>
      <sheetName val="INSCR NO MATR"/>
    </sheetNames>
    <sheetDataSet>
      <sheetData sheetId="0" refreshError="1"/>
      <sheetData sheetId="1"/>
      <sheetData sheetId="2">
        <row r="6">
          <cell r="C6">
            <v>2</v>
          </cell>
        </row>
      </sheetData>
      <sheetData sheetId="3"/>
      <sheetData sheetId="4"/>
      <sheetData sheetId="5"/>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 SOCIAL"/>
      <sheetName val="PLANEACION"/>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ódigo"/>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ginvoorraad juni 2005"/>
      <sheetName val="Blad2"/>
      <sheetName val="Blad1"/>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SOS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OC"/>
      <sheetName val="DCOMP"/>
      <sheetName val="DPROV"/>
      <sheetName val="PROD"/>
      <sheetName val="Orden-de-compra3"/>
    </sheetNames>
    <sheetDataSet>
      <sheetData sheetId="0" refreshError="1"/>
      <sheetData sheetId="1" refreshError="1"/>
      <sheetData sheetId="2" refreshError="1">
        <row r="1">
          <cell r="A1" t="str">
            <v>Cartagena</v>
          </cell>
        </row>
        <row r="2">
          <cell r="A2" t="str">
            <v>Barranquilla Agencia</v>
          </cell>
        </row>
        <row r="3">
          <cell r="A3" t="str">
            <v>Barranquilla Nacional</v>
          </cell>
        </row>
        <row r="4">
          <cell r="A4" t="str">
            <v>Barranquilla Bodega</v>
          </cell>
        </row>
        <row r="5">
          <cell r="A5" t="str">
            <v>Bogota</v>
          </cell>
        </row>
        <row r="6">
          <cell r="A6" t="str">
            <v>Riohacha</v>
          </cell>
        </row>
        <row r="7">
          <cell r="A7" t="str">
            <v>San Andres</v>
          </cell>
        </row>
        <row r="8">
          <cell r="A8" t="str">
            <v>Santa Marta</v>
          </cell>
        </row>
        <row r="9">
          <cell r="A9" t="str">
            <v>Sincelejo</v>
          </cell>
        </row>
        <row r="10">
          <cell r="A10" t="str">
            <v>Valledupar</v>
          </cell>
        </row>
        <row r="11">
          <cell r="A11" t="str">
            <v>Inventario</v>
          </cell>
        </row>
      </sheetData>
      <sheetData sheetId="3" refreshError="1">
        <row r="1">
          <cell r="C1" t="str">
            <v>PROVEEDOR</v>
          </cell>
          <cell r="D1" t="str">
            <v>ID</v>
          </cell>
          <cell r="E1" t="str">
            <v>DIRECCION</v>
          </cell>
          <cell r="F1" t="str">
            <v>CIUDAD</v>
          </cell>
          <cell r="G1" t="str">
            <v>FIJO1</v>
          </cell>
          <cell r="H1" t="str">
            <v>FIJO2</v>
          </cell>
          <cell r="I1" t="str">
            <v xml:space="preserve">CEL </v>
          </cell>
          <cell r="J1" t="str">
            <v>CEL 2</v>
          </cell>
          <cell r="K1" t="str">
            <v>TIPO</v>
          </cell>
          <cell r="L1" t="str">
            <v>E MAIL</v>
          </cell>
          <cell r="M1" t="str">
            <v>P CONTACTO</v>
          </cell>
          <cell r="N1" t="str">
            <v>F DE PAGO</v>
          </cell>
        </row>
        <row r="2">
          <cell r="C2" t="str">
            <v>ABBVIE S.A.S.</v>
          </cell>
          <cell r="D2" t="str">
            <v>900514524-9</v>
          </cell>
          <cell r="E2" t="str">
            <v>CL 100 9A 45 P 14</v>
          </cell>
          <cell r="F2" t="str">
            <v>BOGOTÁ</v>
          </cell>
          <cell r="G2">
            <v>6341500</v>
          </cell>
          <cell r="K2" t="str">
            <v>NIT</v>
          </cell>
        </row>
        <row r="3">
          <cell r="C3" t="str">
            <v>ABSALON ROJAS SUAREZ</v>
          </cell>
          <cell r="D3" t="str">
            <v>7474225-1</v>
          </cell>
          <cell r="F3" t="str">
            <v>NULL</v>
          </cell>
          <cell r="K3" t="str">
            <v>NIT</v>
          </cell>
        </row>
        <row r="4">
          <cell r="C4" t="str">
            <v>ACARIBE LIBROS LTDA</v>
          </cell>
          <cell r="D4" t="str">
            <v>800029886-7</v>
          </cell>
          <cell r="E4" t="str">
            <v>AV 20 JULI 3 10</v>
          </cell>
          <cell r="F4" t="str">
            <v>SAN ANDRÉS</v>
          </cell>
          <cell r="G4">
            <v>5124657</v>
          </cell>
          <cell r="H4">
            <v>5121692</v>
          </cell>
          <cell r="K4" t="str">
            <v>NIT</v>
          </cell>
        </row>
        <row r="5">
          <cell r="C5" t="str">
            <v>ACENET  POMARE GORDON</v>
          </cell>
          <cell r="D5" t="str">
            <v>22449226-6</v>
          </cell>
          <cell r="E5" t="str">
            <v xml:space="preserve">BRR SAN LUIS </v>
          </cell>
          <cell r="F5" t="str">
            <v>SAN ANDRÉS</v>
          </cell>
          <cell r="G5">
            <v>5130181</v>
          </cell>
          <cell r="K5" t="str">
            <v>CC</v>
          </cell>
        </row>
        <row r="6">
          <cell r="C6" t="str">
            <v>ADVANCE SCIENTIFIC DE COLOMBIA S.A.S.</v>
          </cell>
          <cell r="D6" t="str">
            <v>900126800-2</v>
          </cell>
          <cell r="E6" t="str">
            <v>CL 42 N 4N 103</v>
          </cell>
          <cell r="F6" t="str">
            <v>CALI</v>
          </cell>
          <cell r="G6" t="str">
            <v>(032)3799840</v>
          </cell>
          <cell r="I6">
            <v>3176391551</v>
          </cell>
          <cell r="K6" t="str">
            <v>NIT</v>
          </cell>
          <cell r="L6" t="str">
            <v>kgonzalez@advancescientificgroup.com</v>
          </cell>
          <cell r="M6" t="str">
            <v>KELLY JOHANNA GONZALEZ CASTELLANOS</v>
          </cell>
          <cell r="N6" t="str">
            <v>CONTADO</v>
          </cell>
        </row>
        <row r="7">
          <cell r="C7" t="str">
            <v>AGENCIA FULLER S.A.S.</v>
          </cell>
          <cell r="D7" t="str">
            <v>900147647-1</v>
          </cell>
          <cell r="E7" t="str">
            <v>CRA 56 #76-41</v>
          </cell>
          <cell r="F7" t="str">
            <v>BARRANQUILLA</v>
          </cell>
          <cell r="G7">
            <v>3568790</v>
          </cell>
          <cell r="K7" t="str">
            <v>NIT</v>
          </cell>
        </row>
        <row r="8">
          <cell r="C8" t="str">
            <v>AGUAS DE CARTAGENA S.A. E.S.P.</v>
          </cell>
          <cell r="D8" t="str">
            <v>800252396-4</v>
          </cell>
          <cell r="E8" t="str">
            <v>CRA 13B #26-78</v>
          </cell>
          <cell r="F8" t="str">
            <v>CARTAGENA</v>
          </cell>
          <cell r="G8">
            <v>6504100</v>
          </cell>
          <cell r="H8">
            <v>6504104</v>
          </cell>
          <cell r="K8" t="str">
            <v>NIT</v>
          </cell>
        </row>
        <row r="9">
          <cell r="C9" t="str">
            <v>AGUAS DE LA GUAJIRA S.A E.S.P</v>
          </cell>
          <cell r="D9" t="str">
            <v>825001677-3</v>
          </cell>
          <cell r="E9" t="str">
            <v>CR 7 N 21 15</v>
          </cell>
          <cell r="F9" t="str">
            <v>RIOHACHA</v>
          </cell>
          <cell r="G9">
            <v>957286950</v>
          </cell>
          <cell r="K9" t="str">
            <v>NIT</v>
          </cell>
        </row>
        <row r="10">
          <cell r="C10" t="str">
            <v>AGUAS DE LA SABANA S.A. E.S.P.</v>
          </cell>
          <cell r="D10" t="str">
            <v>823004006-8</v>
          </cell>
          <cell r="E10" t="str">
            <v>CRA 17 #17-25</v>
          </cell>
          <cell r="F10" t="str">
            <v>SINCELEJO</v>
          </cell>
          <cell r="G10">
            <v>2741278</v>
          </cell>
          <cell r="K10" t="str">
            <v>NIT</v>
          </cell>
        </row>
        <row r="11">
          <cell r="C11" t="str">
            <v>ALEJANDRO  VERA PEÑA</v>
          </cell>
          <cell r="D11" t="str">
            <v>8630614-4</v>
          </cell>
          <cell r="E11" t="str">
            <v>CL 38 N 38-72</v>
          </cell>
          <cell r="F11" t="str">
            <v>BARRANQUILLA</v>
          </cell>
          <cell r="G11">
            <v>3702312</v>
          </cell>
          <cell r="K11" t="str">
            <v>CC</v>
          </cell>
        </row>
        <row r="12">
          <cell r="C12" t="str">
            <v xml:space="preserve">AMBIENTAL DEL CARIBE L.G. E.U. </v>
          </cell>
          <cell r="D12" t="str">
            <v>900140320-7</v>
          </cell>
          <cell r="E12" t="str">
            <v xml:space="preserve">URB VILLA MONICA MZ. C CASA 1 </v>
          </cell>
          <cell r="F12" t="str">
            <v>SANTA MARTA</v>
          </cell>
          <cell r="G12">
            <v>4300905</v>
          </cell>
          <cell r="H12" t="str">
            <v>312-6210140</v>
          </cell>
          <cell r="K12" t="str">
            <v>NIT</v>
          </cell>
        </row>
        <row r="13">
          <cell r="C13" t="str">
            <v xml:space="preserve">ANA MARITZA MENDOZA </v>
          </cell>
          <cell r="D13" t="str">
            <v>40913957-7</v>
          </cell>
          <cell r="E13" t="str">
            <v>CALLE 10No 10-90</v>
          </cell>
          <cell r="F13" t="str">
            <v>RIOHACHA</v>
          </cell>
          <cell r="G13" t="str">
            <v>095-7274810</v>
          </cell>
          <cell r="H13" t="str">
            <v>095-7274390</v>
          </cell>
          <cell r="K13" t="str">
            <v>CC</v>
          </cell>
        </row>
        <row r="14">
          <cell r="C14" t="str">
            <v xml:space="preserve">ANGELA  MATILDE  MEJIA  DI-ZEO </v>
          </cell>
          <cell r="D14" t="str">
            <v>22424260-9</v>
          </cell>
          <cell r="F14" t="str">
            <v>NULL</v>
          </cell>
          <cell r="K14" t="str">
            <v>CC</v>
          </cell>
        </row>
        <row r="15">
          <cell r="C15" t="str">
            <v>ASISFARMA S.A.</v>
          </cell>
          <cell r="D15" t="str">
            <v>900149596-3</v>
          </cell>
          <cell r="E15" t="str">
            <v>CR 47 N 91-84</v>
          </cell>
          <cell r="F15" t="str">
            <v>BOGOTÁ</v>
          </cell>
          <cell r="G15">
            <v>2182002</v>
          </cell>
          <cell r="H15">
            <v>3138335947</v>
          </cell>
          <cell r="K15" t="str">
            <v>NIT</v>
          </cell>
        </row>
        <row r="16">
          <cell r="C16" t="str">
            <v xml:space="preserve">ASISTENCIA MEDICA INMEDIATA </v>
          </cell>
          <cell r="D16" t="str">
            <v>802002279-6</v>
          </cell>
          <cell r="E16" t="str">
            <v>CARRERA 58 No 68-160</v>
          </cell>
          <cell r="F16" t="str">
            <v>BARRANQUILLA</v>
          </cell>
          <cell r="G16">
            <v>3534484</v>
          </cell>
          <cell r="K16" t="str">
            <v>NIT</v>
          </cell>
        </row>
        <row r="17">
          <cell r="C17" t="str">
            <v>ASOC. COLOMBIANA DE ENFERMOS DE CANCER</v>
          </cell>
          <cell r="D17" t="str">
            <v>800138319-1</v>
          </cell>
          <cell r="E17" t="str">
            <v>CRA 7 N 55 - 15</v>
          </cell>
          <cell r="F17" t="str">
            <v>BOGOTÁ</v>
          </cell>
          <cell r="G17">
            <v>3459178</v>
          </cell>
          <cell r="H17">
            <v>2497678</v>
          </cell>
          <cell r="K17" t="str">
            <v>NIT</v>
          </cell>
        </row>
        <row r="18">
          <cell r="C18" t="str">
            <v xml:space="preserve">ASOCIACION COLOMBIANA DE LAS MICRO, PEQUEÑAS Y MEDIANAS EMPRESAS ACOPI SECCIONAL </v>
          </cell>
          <cell r="D18" t="str">
            <v>890101834-9</v>
          </cell>
          <cell r="E18" t="str">
            <v>CALLE 44 #46-32</v>
          </cell>
          <cell r="F18" t="str">
            <v>BARRANQUILLA</v>
          </cell>
          <cell r="G18">
            <v>3797022</v>
          </cell>
          <cell r="H18">
            <v>3700207</v>
          </cell>
          <cell r="K18" t="str">
            <v>NIT</v>
          </cell>
        </row>
        <row r="19">
          <cell r="C19" t="str">
            <v>ASOCIACION PRO-BIENESTAR DE LA FAMILIA COLOMBIANA (PROFAMILIA)</v>
          </cell>
          <cell r="D19" t="str">
            <v>860013779-5</v>
          </cell>
          <cell r="E19" t="str">
            <v>CALLE 14 #10-21</v>
          </cell>
          <cell r="F19" t="str">
            <v>VALLEDUPAR</v>
          </cell>
          <cell r="G19">
            <v>5742048</v>
          </cell>
          <cell r="H19">
            <v>5746237</v>
          </cell>
          <cell r="K19" t="str">
            <v>NIT</v>
          </cell>
          <cell r="L19" t="str">
            <v>www.profamilia.org.co</v>
          </cell>
        </row>
        <row r="20">
          <cell r="C20" t="str">
            <v>AUGUSTO SANTIAGO RESTREPO LAFONT</v>
          </cell>
          <cell r="D20" t="str">
            <v>1129582239-9</v>
          </cell>
          <cell r="E20" t="str">
            <v>CRA 59 No.96-64</v>
          </cell>
          <cell r="F20" t="str">
            <v>BARRANQUILLA</v>
          </cell>
          <cell r="G20">
            <v>3017709022</v>
          </cell>
          <cell r="K20" t="str">
            <v>CC</v>
          </cell>
        </row>
        <row r="21">
          <cell r="C21" t="str">
            <v>AYS ASEO Y SALUD S.A E.S.P.</v>
          </cell>
          <cell r="D21" t="str">
            <v>900141141-1</v>
          </cell>
          <cell r="E21" t="str">
            <v>CALLE 15 #12B-05 PISO 2</v>
          </cell>
          <cell r="F21" t="str">
            <v>RIOHACHA</v>
          </cell>
          <cell r="G21">
            <v>7288860</v>
          </cell>
          <cell r="H21" t="str">
            <v>301-5630952</v>
          </cell>
          <cell r="K21" t="str">
            <v>NIT</v>
          </cell>
        </row>
        <row r="22">
          <cell r="C22" t="str">
            <v xml:space="preserve">BANCOOMEVA </v>
          </cell>
          <cell r="D22" t="str">
            <v>890300625-1</v>
          </cell>
          <cell r="E22" t="str">
            <v>Cra   53 N  72-169</v>
          </cell>
          <cell r="F22" t="str">
            <v>BARRANQUILLA</v>
          </cell>
          <cell r="G22">
            <v>3564133</v>
          </cell>
          <cell r="H22">
            <v>0</v>
          </cell>
          <cell r="K22" t="str">
            <v>NIT</v>
          </cell>
        </row>
        <row r="23">
          <cell r="C23" t="str">
            <v>BIO-RESIDUOS S.A.S.</v>
          </cell>
          <cell r="D23" t="str">
            <v>900808189-7</v>
          </cell>
          <cell r="E23" t="str">
            <v>CRA 3 N 21-60 OF 201</v>
          </cell>
          <cell r="F23" t="str">
            <v>SINCELEJO</v>
          </cell>
          <cell r="G23">
            <v>7827275</v>
          </cell>
          <cell r="H23">
            <v>7811125</v>
          </cell>
          <cell r="K23" t="str">
            <v>NIT</v>
          </cell>
        </row>
        <row r="24">
          <cell r="C24" t="str">
            <v>CALYPSO BARRANQUILLA LTDA</v>
          </cell>
          <cell r="D24" t="str">
            <v>860039794-9</v>
          </cell>
          <cell r="E24" t="str">
            <v>CL 11 N 35-36 BRR ZONA INDUSTRIAL</v>
          </cell>
          <cell r="F24" t="str">
            <v>BOGOTÁ</v>
          </cell>
          <cell r="G24">
            <v>2417800</v>
          </cell>
          <cell r="K24" t="str">
            <v>NIT</v>
          </cell>
        </row>
        <row r="25">
          <cell r="C25" t="str">
            <v>CARLOS EDUARDO ALONSO SALJA</v>
          </cell>
          <cell r="D25" t="str">
            <v>80470045-8</v>
          </cell>
          <cell r="E25" t="str">
            <v>CALLE 77 #57-85 CASA 8</v>
          </cell>
          <cell r="F25" t="str">
            <v>BARRANQUILLA</v>
          </cell>
          <cell r="G25">
            <v>3686774</v>
          </cell>
          <cell r="K25" t="str">
            <v>CC</v>
          </cell>
        </row>
        <row r="26">
          <cell r="C26" t="str">
            <v>CARMEN  SANCHEZ GUTIERREZ</v>
          </cell>
          <cell r="D26" t="str">
            <v>22447354-1</v>
          </cell>
          <cell r="E26" t="str">
            <v>CALLE 69C N 38-69 OF 201</v>
          </cell>
          <cell r="F26" t="str">
            <v>BARRANQUILLA</v>
          </cell>
          <cell r="G26">
            <v>3454178</v>
          </cell>
          <cell r="K26" t="str">
            <v>CC</v>
          </cell>
        </row>
        <row r="27">
          <cell r="C27" t="str">
            <v xml:space="preserve">CARMEN FABIOLA NARVAEZ Y/O HARD CONEXION </v>
          </cell>
          <cell r="D27" t="str">
            <v>32703796-8</v>
          </cell>
          <cell r="E27" t="str">
            <v>CARRERA 43 No 50-12 LOCAL 160 CENTRO CIAL PQ CENTRAL</v>
          </cell>
          <cell r="F27" t="str">
            <v>BARRANQUILLA</v>
          </cell>
          <cell r="G27">
            <v>3707115</v>
          </cell>
          <cell r="H27">
            <v>3005762860</v>
          </cell>
          <cell r="K27" t="str">
            <v>CC</v>
          </cell>
        </row>
        <row r="28">
          <cell r="C28" t="str">
            <v>CARMEN MERCEDES DOMINGUEZ RODRIGUEZ</v>
          </cell>
          <cell r="D28" t="str">
            <v>41635457-7</v>
          </cell>
          <cell r="E28" t="str">
            <v>CRA 17 #17-25</v>
          </cell>
          <cell r="F28" t="str">
            <v>SINCELEJO</v>
          </cell>
          <cell r="G28" t="str">
            <v>315-7116445</v>
          </cell>
          <cell r="K28" t="str">
            <v>CC</v>
          </cell>
        </row>
        <row r="29">
          <cell r="C29" t="str">
            <v xml:space="preserve">CECPLAG S.A.S. </v>
          </cell>
          <cell r="D29" t="str">
            <v>900822945-7</v>
          </cell>
          <cell r="E29" t="str">
            <v>CRA 23 A N 76B-38</v>
          </cell>
          <cell r="F29" t="str">
            <v>BARRANQUILLA</v>
          </cell>
          <cell r="G29">
            <v>3928181</v>
          </cell>
          <cell r="K29" t="str">
            <v>NIT</v>
          </cell>
        </row>
        <row r="30">
          <cell r="C30" t="str">
            <v>CENTRAL DE INSUMOS, LAVANDERIA Y ESTERILIZACION DEL CARIBE CILEC</v>
          </cell>
          <cell r="D30" t="str">
            <v>830505576-1</v>
          </cell>
          <cell r="E30" t="str">
            <v>CL ABADIA MENDEZ DIAGONAL 24 N 42-97</v>
          </cell>
          <cell r="F30" t="str">
            <v>CARTAGENA</v>
          </cell>
          <cell r="G30">
            <v>6620888</v>
          </cell>
          <cell r="H30">
            <v>6620917</v>
          </cell>
          <cell r="K30" t="str">
            <v>NIT</v>
          </cell>
        </row>
        <row r="31">
          <cell r="C31" t="str">
            <v>CENTRO DE ANALISIS MOLECULAR</v>
          </cell>
          <cell r="D31" t="str">
            <v>830048477-8</v>
          </cell>
          <cell r="E31" t="str">
            <v>AV CRA 45 N 150-10</v>
          </cell>
          <cell r="F31" t="str">
            <v>BOGOTÁ</v>
          </cell>
          <cell r="G31">
            <v>6154116</v>
          </cell>
          <cell r="H31">
            <v>6153629</v>
          </cell>
          <cell r="K31" t="str">
            <v>NIT</v>
          </cell>
        </row>
        <row r="32">
          <cell r="C32" t="str">
            <v>CENTRO DE INVESTIGACIONES MICROBIOLOGICAS DEL CESAR LTDA</v>
          </cell>
          <cell r="D32" t="str">
            <v>824004729-8</v>
          </cell>
          <cell r="E32" t="str">
            <v>CALLE 16C N 19D-14 BRR DANGON</v>
          </cell>
          <cell r="F32" t="str">
            <v>VALLEDUPAR</v>
          </cell>
          <cell r="G32">
            <v>3006310534</v>
          </cell>
          <cell r="K32" t="str">
            <v>NIT</v>
          </cell>
        </row>
        <row r="33">
          <cell r="C33" t="str">
            <v>CENTRO DE MEDICINA MOLECULAR AVANZADA S.A.S.</v>
          </cell>
          <cell r="D33" t="str">
            <v>900372073-8</v>
          </cell>
          <cell r="E33" t="str">
            <v>CRA 46 #79-96 LC 3</v>
          </cell>
          <cell r="F33" t="str">
            <v>BARRANQUILLA</v>
          </cell>
          <cell r="G33">
            <v>3157215699</v>
          </cell>
          <cell r="K33" t="str">
            <v>NIT</v>
          </cell>
        </row>
        <row r="34">
          <cell r="C34" t="str">
            <v>CENTRO MAYORISTA PAPELERO TAURO SAS</v>
          </cell>
          <cell r="D34" t="str">
            <v>802008192-1</v>
          </cell>
          <cell r="E34" t="str">
            <v>CR  52 N 72 46</v>
          </cell>
          <cell r="F34" t="str">
            <v>BARRANQUILLA</v>
          </cell>
          <cell r="G34">
            <v>3682533</v>
          </cell>
          <cell r="K34" t="str">
            <v>NIT</v>
          </cell>
        </row>
        <row r="35">
          <cell r="C35" t="str">
            <v>CESAR AUGUSTO CANTILLO PERTUZ</v>
          </cell>
          <cell r="D35" t="str">
            <v>4979704-3</v>
          </cell>
          <cell r="E35" t="str">
            <v>CR 6 18 2  LC 105 ED VICEP SEC CENTRO</v>
          </cell>
          <cell r="F35" t="str">
            <v>SANTA MARTA</v>
          </cell>
          <cell r="G35">
            <v>4210753</v>
          </cell>
          <cell r="K35" t="str">
            <v>CC</v>
          </cell>
        </row>
        <row r="36">
          <cell r="C36" t="str">
            <v>CHARLES ARTHUR WHITTAKER CAJAR</v>
          </cell>
          <cell r="D36" t="str">
            <v>18008381-3</v>
          </cell>
          <cell r="E36" t="str">
            <v>BRR SARIE BAY CL 10 1B 53</v>
          </cell>
          <cell r="F36" t="str">
            <v>SAN ANDRÉS</v>
          </cell>
          <cell r="G36">
            <v>5124326</v>
          </cell>
          <cell r="H36">
            <v>3103434626</v>
          </cell>
          <cell r="K36" t="str">
            <v>CC</v>
          </cell>
          <cell r="L36" t="str">
            <v>whittaker@bioingenieros.com</v>
          </cell>
        </row>
        <row r="37">
          <cell r="C37" t="str">
            <v>CHRISTIAN  DAVID MOGOLLON  CHAPILLIQUEN</v>
          </cell>
          <cell r="D37" t="str">
            <v>700063940-8</v>
          </cell>
          <cell r="E37" t="str">
            <v>CL 17 4 57 BRR RODADERO</v>
          </cell>
          <cell r="F37" t="str">
            <v>SAN ANDRÉS SOTAVENTO</v>
          </cell>
          <cell r="G37">
            <v>4222851</v>
          </cell>
          <cell r="K37" t="str">
            <v>CC</v>
          </cell>
        </row>
        <row r="38">
          <cell r="C38" t="str">
            <v>CINTANDINA SA</v>
          </cell>
          <cell r="D38" t="str">
            <v>890321924-7</v>
          </cell>
          <cell r="E38" t="str">
            <v>CRA 2 N 37-50</v>
          </cell>
          <cell r="F38" t="str">
            <v>CALI</v>
          </cell>
          <cell r="G38">
            <v>4866060</v>
          </cell>
          <cell r="K38" t="str">
            <v>NIT</v>
          </cell>
        </row>
        <row r="39">
          <cell r="C39" t="str">
            <v>CLINICA LA MILAGROSA S.A</v>
          </cell>
          <cell r="D39" t="str">
            <v>800067515-1</v>
          </cell>
          <cell r="E39" t="str">
            <v>CLL 22 N° 13A - 09</v>
          </cell>
          <cell r="F39" t="str">
            <v>SANTA MARTA</v>
          </cell>
          <cell r="G39">
            <v>4382101</v>
          </cell>
          <cell r="H39">
            <v>4382102</v>
          </cell>
          <cell r="K39" t="str">
            <v>NIT</v>
          </cell>
        </row>
        <row r="40">
          <cell r="C40" t="str">
            <v>CLINICA MAR CARIBE COLSALUD S.A.</v>
          </cell>
          <cell r="D40" t="str">
            <v>819002176-8</v>
          </cell>
          <cell r="E40" t="str">
            <v>CL 22  CRA 19 ESQUINA</v>
          </cell>
          <cell r="F40" t="str">
            <v>SANTA MARTA</v>
          </cell>
          <cell r="G40">
            <v>4206464</v>
          </cell>
          <cell r="H40">
            <v>4206465</v>
          </cell>
          <cell r="K40" t="str">
            <v>NIT</v>
          </cell>
        </row>
        <row r="41">
          <cell r="C41" t="str">
            <v>CLINICA ODONTOLOGICA CENTER SMILE S.A.S.</v>
          </cell>
          <cell r="D41" t="str">
            <v>900597658-2</v>
          </cell>
          <cell r="E41" t="str">
            <v>CALLE 12 N 14A 06</v>
          </cell>
          <cell r="F41" t="str">
            <v>VALLEDUPAR</v>
          </cell>
          <cell r="G41">
            <v>5844299</v>
          </cell>
          <cell r="H41">
            <v>3013988424</v>
          </cell>
          <cell r="K41" t="str">
            <v>NIT</v>
          </cell>
        </row>
        <row r="42">
          <cell r="C42" t="str">
            <v>CMPFARMA S.A.S.</v>
          </cell>
          <cell r="D42" t="str">
            <v>900380544-9</v>
          </cell>
          <cell r="E42" t="str">
            <v>BRR SANTA MONICA CL 30 A 78 A-94</v>
          </cell>
          <cell r="F42" t="str">
            <v>CARTAGENA</v>
          </cell>
          <cell r="G42">
            <v>6719014</v>
          </cell>
          <cell r="K42" t="str">
            <v>NIT</v>
          </cell>
        </row>
        <row r="43">
          <cell r="C43" t="str">
            <v xml:space="preserve">COEXITO  S.A.   </v>
          </cell>
          <cell r="D43" t="str">
            <v>890300225-7</v>
          </cell>
          <cell r="E43" t="str">
            <v>Cll 37 Nº 46-03</v>
          </cell>
          <cell r="F43" t="str">
            <v>BARRANQUILLA</v>
          </cell>
          <cell r="G43">
            <v>3794748</v>
          </cell>
          <cell r="H43">
            <v>0</v>
          </cell>
          <cell r="K43" t="str">
            <v>NIT</v>
          </cell>
        </row>
        <row r="44">
          <cell r="C44" t="str">
            <v>COLOMBIA TELECOMUNICACIONES S.A. E.S. P.</v>
          </cell>
          <cell r="D44" t="str">
            <v>830122566-1</v>
          </cell>
          <cell r="E44" t="str">
            <v>CALLE 15 CON CARRERA 10 ESQUINA</v>
          </cell>
          <cell r="F44" t="str">
            <v>RIOHACHA</v>
          </cell>
          <cell r="G44">
            <v>18000990011</v>
          </cell>
          <cell r="H44" t="str">
            <v>095-7287132</v>
          </cell>
          <cell r="K44" t="str">
            <v>NIT</v>
          </cell>
          <cell r="L44" t="str">
            <v>www.telecom.com.co</v>
          </cell>
        </row>
        <row r="45">
          <cell r="C45" t="str">
            <v>COMERCIAL MEDICA SAS</v>
          </cell>
          <cell r="D45" t="str">
            <v>860090545-7</v>
          </cell>
          <cell r="E45" t="str">
            <v>TV 55 98 A OF 407</v>
          </cell>
          <cell r="F45" t="str">
            <v>BOGOTÁ</v>
          </cell>
          <cell r="G45">
            <v>2579183</v>
          </cell>
          <cell r="H45">
            <v>2578712</v>
          </cell>
          <cell r="K45" t="str">
            <v>NIT</v>
          </cell>
          <cell r="L45" t="str">
            <v>comedica@elsitio.net.co</v>
          </cell>
        </row>
        <row r="46">
          <cell r="C46" t="str">
            <v>COMERCIALIZADORA DE RINES Y LLANTAS ABE SAS</v>
          </cell>
          <cell r="D46" t="str">
            <v>900464281-9</v>
          </cell>
          <cell r="E46" t="str">
            <v>CRA 43 N 75-36</v>
          </cell>
          <cell r="F46" t="str">
            <v>BARRANQUILLA</v>
          </cell>
          <cell r="G46">
            <v>3584856</v>
          </cell>
          <cell r="K46" t="str">
            <v>NIT</v>
          </cell>
        </row>
        <row r="47">
          <cell r="C47" t="str">
            <v>COMERCIALIZADORA INTERNACIONAL REDILAB LTDA</v>
          </cell>
          <cell r="D47" t="str">
            <v>900010798-6</v>
          </cell>
          <cell r="E47" t="str">
            <v>Crra 50 Nº 75-161</v>
          </cell>
          <cell r="F47" t="str">
            <v>BARRANQUILLA</v>
          </cell>
          <cell r="G47">
            <v>3687307</v>
          </cell>
          <cell r="H47">
            <v>3604374</v>
          </cell>
          <cell r="K47" t="str">
            <v>NIT</v>
          </cell>
        </row>
        <row r="48">
          <cell r="C48" t="str">
            <v>COMPAÑIA PARA LA FORMACION DE LIDERES SAS</v>
          </cell>
          <cell r="D48" t="str">
            <v>900863394-4</v>
          </cell>
          <cell r="E48" t="str">
            <v>CR 69 A 78 50</v>
          </cell>
          <cell r="F48" t="str">
            <v>BOGOTÁ</v>
          </cell>
          <cell r="G48">
            <v>5408254</v>
          </cell>
          <cell r="K48" t="str">
            <v>NIT</v>
          </cell>
        </row>
        <row r="49">
          <cell r="C49" t="str">
            <v>CONTINENTAL LTDA</v>
          </cell>
          <cell r="D49" t="str">
            <v>900740709-2</v>
          </cell>
          <cell r="E49" t="str">
            <v>CALLE 17 N 10-33</v>
          </cell>
          <cell r="F49" t="str">
            <v>VALLEDUPAR</v>
          </cell>
          <cell r="G49">
            <v>5749924</v>
          </cell>
          <cell r="K49" t="str">
            <v>NIT</v>
          </cell>
        </row>
        <row r="50">
          <cell r="C50" t="str">
            <v>CONTROLANDO LTDA</v>
          </cell>
          <cell r="D50" t="str">
            <v>827000663-3</v>
          </cell>
          <cell r="E50" t="str">
            <v>SAN ANDRES</v>
          </cell>
          <cell r="F50" t="str">
            <v>SAN ANDRÉS</v>
          </cell>
          <cell r="G50">
            <v>512235</v>
          </cell>
          <cell r="H50">
            <v>5121236</v>
          </cell>
          <cell r="K50" t="str">
            <v>NIT</v>
          </cell>
        </row>
        <row r="51">
          <cell r="C51" t="str">
            <v>COOPERATIVA DE TRANSPORTADORES EL MAGDALENA LTDA</v>
          </cell>
          <cell r="D51" t="str">
            <v>800174611-9</v>
          </cell>
          <cell r="E51" t="str">
            <v>CCARR TRONCAL DEL CARIBE FRENTE A LA URB EL PARQUE</v>
          </cell>
          <cell r="F51" t="str">
            <v>SANTA MARTA</v>
          </cell>
          <cell r="G51">
            <v>4302024</v>
          </cell>
          <cell r="K51" t="str">
            <v>NIT</v>
          </cell>
        </row>
        <row r="52">
          <cell r="C52" t="str">
            <v>COSTADENT S.A.S.</v>
          </cell>
          <cell r="D52" t="str">
            <v>819005003-6</v>
          </cell>
          <cell r="E52" t="str">
            <v>CR 49 C 79 167</v>
          </cell>
          <cell r="F52" t="str">
            <v>BARRANQUILLA</v>
          </cell>
          <cell r="G52">
            <v>3562562</v>
          </cell>
          <cell r="K52" t="str">
            <v>NIT</v>
          </cell>
        </row>
        <row r="53">
          <cell r="C53" t="str">
            <v>CRISTOBAL  MEZA DIAZ</v>
          </cell>
          <cell r="D53" t="str">
            <v>7478773-2</v>
          </cell>
          <cell r="E53" t="str">
            <v>CLL 46B# 6B SUR 28</v>
          </cell>
          <cell r="F53" t="str">
            <v>BARRANQUILLA</v>
          </cell>
          <cell r="G53">
            <v>3427692</v>
          </cell>
          <cell r="H53" t="str">
            <v>311-6799072</v>
          </cell>
          <cell r="K53" t="str">
            <v>CC</v>
          </cell>
        </row>
        <row r="54">
          <cell r="C54" t="str">
            <v>CRUZ ROJA COLOMBIANA</v>
          </cell>
          <cell r="D54" t="str">
            <v>890102064-9</v>
          </cell>
          <cell r="E54" t="str">
            <v>Cll 65 Nº 34-33</v>
          </cell>
          <cell r="F54" t="str">
            <v>BARRANQUILLA</v>
          </cell>
          <cell r="G54">
            <v>3588514</v>
          </cell>
          <cell r="H54">
            <v>3569107</v>
          </cell>
          <cell r="K54" t="str">
            <v>NIT</v>
          </cell>
        </row>
        <row r="55">
          <cell r="C55" t="str">
            <v>CRUZ ROJA COLOMBIANA SECCIONAL BOLIVAR</v>
          </cell>
          <cell r="D55" t="str">
            <v>8904800330</v>
          </cell>
          <cell r="E55" t="str">
            <v>BARRIO ESPAÑA CALLE 30 N 44D-71</v>
          </cell>
          <cell r="F55" t="str">
            <v>CARTAGENA</v>
          </cell>
          <cell r="G55">
            <v>6625311</v>
          </cell>
          <cell r="H55">
            <v>6627201</v>
          </cell>
          <cell r="K55" t="str">
            <v>NIT</v>
          </cell>
        </row>
        <row r="56">
          <cell r="C56" t="str">
            <v>CURE PEREIRA &amp; CIA JUAN CUPER S EN C</v>
          </cell>
          <cell r="D56" t="str">
            <v>900428225-3</v>
          </cell>
          <cell r="E56" t="str">
            <v>CR 49C 79 225</v>
          </cell>
          <cell r="F56" t="str">
            <v>BARRANQUILLA</v>
          </cell>
          <cell r="G56">
            <v>3786565</v>
          </cell>
          <cell r="K56" t="str">
            <v>NIT</v>
          </cell>
        </row>
        <row r="57">
          <cell r="C57" t="str">
            <v>DATAFLUX S.A.S.</v>
          </cell>
          <cell r="D57" t="str">
            <v>9004900170</v>
          </cell>
          <cell r="F57" t="str">
            <v>NULL</v>
          </cell>
          <cell r="G57">
            <v>3185188</v>
          </cell>
          <cell r="K57" t="str">
            <v>NIT</v>
          </cell>
        </row>
        <row r="58">
          <cell r="C58" t="str">
            <v>DCR GRUPO S.A.S.</v>
          </cell>
          <cell r="D58" t="str">
            <v>900802417-4</v>
          </cell>
          <cell r="E58" t="str">
            <v>CRA 50 N 75-111</v>
          </cell>
          <cell r="F58" t="str">
            <v>BARRANQUILLA</v>
          </cell>
          <cell r="G58">
            <v>3683873</v>
          </cell>
          <cell r="H58">
            <v>3683869</v>
          </cell>
          <cell r="K58" t="str">
            <v>NIT</v>
          </cell>
        </row>
        <row r="59">
          <cell r="C59" t="str">
            <v>DE AVILA  SALAS  LUIS ALEJANDRO</v>
          </cell>
          <cell r="D59" t="str">
            <v>1129573665-5</v>
          </cell>
          <cell r="E59" t="str">
            <v>CL 47 30 103</v>
          </cell>
          <cell r="F59" t="str">
            <v>BARRANQUILLA</v>
          </cell>
          <cell r="G59">
            <v>3517536</v>
          </cell>
          <cell r="K59" t="str">
            <v>CC</v>
          </cell>
        </row>
        <row r="60">
          <cell r="C60" t="str">
            <v xml:space="preserve">DEXCO LTDA                </v>
          </cell>
          <cell r="D60" t="str">
            <v>800031439-4</v>
          </cell>
          <cell r="E60" t="str">
            <v xml:space="preserve">CRA 49 # 70 - 147     </v>
          </cell>
          <cell r="F60" t="str">
            <v>BARRANQUILLA</v>
          </cell>
          <cell r="G60">
            <v>3606509</v>
          </cell>
          <cell r="K60" t="str">
            <v>NIT</v>
          </cell>
        </row>
        <row r="61">
          <cell r="C61" t="str">
            <v>DIABETRICS HEALTHCARE S.A.S.</v>
          </cell>
          <cell r="D61" t="str">
            <v>9003724160</v>
          </cell>
          <cell r="E61" t="str">
            <v>CL 80 N 78B 201</v>
          </cell>
          <cell r="F61" t="str">
            <v>BARRANQUILLA</v>
          </cell>
          <cell r="G61">
            <v>3719900</v>
          </cell>
          <cell r="H61">
            <v>3719921</v>
          </cell>
          <cell r="K61" t="str">
            <v>NIT</v>
          </cell>
        </row>
        <row r="62">
          <cell r="C62" t="str">
            <v>DIANA CAROLINA CABRALES LOBO</v>
          </cell>
          <cell r="D62" t="str">
            <v>1045670967-5</v>
          </cell>
          <cell r="E62" t="str">
            <v>clearchemical@outlook.com</v>
          </cell>
          <cell r="F62" t="str">
            <v>BARRANQUILLA</v>
          </cell>
          <cell r="G62">
            <v>3597945</v>
          </cell>
          <cell r="H62">
            <v>3002530085</v>
          </cell>
          <cell r="K62" t="str">
            <v>CC</v>
          </cell>
        </row>
        <row r="63">
          <cell r="C63" t="str">
            <v>DIANA CAROLINA SANCHEZ MATALLANA</v>
          </cell>
          <cell r="D63" t="str">
            <v>57462303-6</v>
          </cell>
          <cell r="E63" t="str">
            <v>CALLE 14 N 5-99 LC 2</v>
          </cell>
          <cell r="F63" t="str">
            <v>SANTA MARTA</v>
          </cell>
          <cell r="G63">
            <v>4311377</v>
          </cell>
          <cell r="K63" t="str">
            <v>CC</v>
          </cell>
        </row>
        <row r="64">
          <cell r="C64" t="str">
            <v>DIGITAL COLOMBIANA  S.A.</v>
          </cell>
          <cell r="D64" t="str">
            <v>900070578-9</v>
          </cell>
          <cell r="E64" t="str">
            <v>CRA 47 #75-40</v>
          </cell>
          <cell r="F64" t="str">
            <v>BARRANQUILLA</v>
          </cell>
          <cell r="G64">
            <v>3781905</v>
          </cell>
          <cell r="K64" t="str">
            <v>NIT</v>
          </cell>
        </row>
        <row r="65">
          <cell r="C65" t="str">
            <v>DIREC TV</v>
          </cell>
          <cell r="D65" t="str">
            <v>8050060140</v>
          </cell>
          <cell r="E65" t="str">
            <v>CL 93 16-25</v>
          </cell>
          <cell r="F65" t="str">
            <v>BOGOTÁ</v>
          </cell>
          <cell r="G65">
            <v>6439523</v>
          </cell>
          <cell r="H65">
            <v>6516000</v>
          </cell>
          <cell r="K65" t="str">
            <v>NIT</v>
          </cell>
          <cell r="L65" t="str">
            <v>servicioalcliente@directvla.co</v>
          </cell>
        </row>
        <row r="66">
          <cell r="C66" t="str">
            <v>DIRLEY GUTIERREZ S.A.S.</v>
          </cell>
          <cell r="D66" t="str">
            <v>9000458240</v>
          </cell>
          <cell r="E66" t="str">
            <v>CR 53 CL 70 LC 2 216 CC GRANCENTRO</v>
          </cell>
          <cell r="F66" t="str">
            <v>BARRANQUILLA</v>
          </cell>
          <cell r="G66">
            <v>3609123</v>
          </cell>
          <cell r="K66" t="str">
            <v>NIT</v>
          </cell>
        </row>
        <row r="67">
          <cell r="C67" t="str">
            <v>DISCLINICAS SA</v>
          </cell>
          <cell r="D67" t="str">
            <v>8000057270</v>
          </cell>
          <cell r="E67" t="str">
            <v xml:space="preserve">CRA 49C N 80 - 161 PISO 1               </v>
          </cell>
          <cell r="F67" t="str">
            <v>BARRANQUILLA</v>
          </cell>
          <cell r="G67">
            <v>3782202</v>
          </cell>
          <cell r="H67">
            <v>3782201</v>
          </cell>
          <cell r="J67">
            <v>3107071367</v>
          </cell>
          <cell r="K67" t="str">
            <v>NIT</v>
          </cell>
          <cell r="L67" t="str">
            <v>marleny@disclinica.com</v>
          </cell>
          <cell r="M67" t="str">
            <v>Marleny Muñoz</v>
          </cell>
          <cell r="N67" t="str">
            <v>Credito</v>
          </cell>
        </row>
        <row r="68">
          <cell r="C68" t="str">
            <v>DISCOGRA LTDA</v>
          </cell>
          <cell r="D68" t="str">
            <v>827000304-4</v>
          </cell>
          <cell r="E68" t="str">
            <v>CALLE 9 N 10-49 AV JUAN XXIII</v>
          </cell>
          <cell r="F68" t="str">
            <v>SAN ANDRÉS</v>
          </cell>
          <cell r="G68">
            <v>5128280</v>
          </cell>
          <cell r="H68">
            <v>5128381</v>
          </cell>
          <cell r="K68" t="str">
            <v>NIT</v>
          </cell>
        </row>
        <row r="69">
          <cell r="C69" t="str">
            <v>DISTRIBUCIONES GALARZA PALACIOS SAS</v>
          </cell>
          <cell r="D69" t="str">
            <v>900513891-2</v>
          </cell>
          <cell r="E69" t="str">
            <v>KRA 9° 5B 19 BODEGA 1</v>
          </cell>
          <cell r="F69" t="str">
            <v>SAN ANDRÉS</v>
          </cell>
          <cell r="G69">
            <v>5129242</v>
          </cell>
          <cell r="H69">
            <v>5127199</v>
          </cell>
          <cell r="K69" t="str">
            <v>NIT</v>
          </cell>
        </row>
        <row r="70">
          <cell r="C70" t="str">
            <v>DISTRIBUCIONES VIA MEDICAL DE LA COSTA S.A.S.</v>
          </cell>
          <cell r="D70" t="str">
            <v>900563720-5</v>
          </cell>
          <cell r="E70" t="str">
            <v>CRA 38 N 69C 37 BRR RECREO</v>
          </cell>
          <cell r="F70" t="str">
            <v>BARRANQUILLA</v>
          </cell>
          <cell r="G70">
            <v>3600803</v>
          </cell>
          <cell r="K70" t="str">
            <v>NIT</v>
          </cell>
        </row>
        <row r="71">
          <cell r="C71" t="str">
            <v>DISTRIBUIDORA COSTANORTE LTDA</v>
          </cell>
          <cell r="D71" t="str">
            <v>800033981-4</v>
          </cell>
          <cell r="E71" t="str">
            <v>BRR BOSQUE AV CRISANTO LUQUE 47 70</v>
          </cell>
          <cell r="F71" t="str">
            <v>CARTAGENA</v>
          </cell>
          <cell r="G71">
            <v>6627010</v>
          </cell>
          <cell r="K71" t="str">
            <v>NIT</v>
          </cell>
        </row>
        <row r="72">
          <cell r="C72" t="str">
            <v xml:space="preserve">DISTRIMED LTDA </v>
          </cell>
          <cell r="D72" t="str">
            <v>900009141-6</v>
          </cell>
          <cell r="E72" t="str">
            <v xml:space="preserve">CRA 12 #26B-43 BAVARIA </v>
          </cell>
          <cell r="F72" t="str">
            <v>SANTA MARTA</v>
          </cell>
          <cell r="G72">
            <v>4313566</v>
          </cell>
          <cell r="K72" t="str">
            <v>NIT</v>
          </cell>
        </row>
        <row r="73">
          <cell r="C73" t="str">
            <v>DROGAS LA REBAJA</v>
          </cell>
          <cell r="D73" t="str">
            <v>830011670-3</v>
          </cell>
          <cell r="E73" t="str">
            <v>Cr 68 Nº 74-49</v>
          </cell>
          <cell r="F73" t="str">
            <v>BARRANQUILLA</v>
          </cell>
          <cell r="G73">
            <v>3530793</v>
          </cell>
          <cell r="K73" t="str">
            <v>NIT</v>
          </cell>
        </row>
        <row r="74">
          <cell r="C74" t="str">
            <v>DROGAS SYS S.A.</v>
          </cell>
          <cell r="D74" t="str">
            <v>800231604-1</v>
          </cell>
          <cell r="E74" t="str">
            <v>CLLE 65 No 28-65</v>
          </cell>
          <cell r="F74" t="str">
            <v>BARRANQUILLA</v>
          </cell>
          <cell r="G74">
            <v>3569004</v>
          </cell>
          <cell r="H74">
            <v>3651060</v>
          </cell>
          <cell r="K74" t="str">
            <v>NIT</v>
          </cell>
        </row>
        <row r="75">
          <cell r="C75" t="str">
            <v>DROGUERIA SAN JOSE BLANCO SAS</v>
          </cell>
          <cell r="D75" t="str">
            <v>806005641-8</v>
          </cell>
          <cell r="E75" t="str">
            <v>TRANSV 50 N 29 07</v>
          </cell>
          <cell r="F75" t="str">
            <v>CARTAGENA</v>
          </cell>
          <cell r="G75">
            <v>6699571</v>
          </cell>
          <cell r="K75" t="str">
            <v>NIT</v>
          </cell>
        </row>
        <row r="76">
          <cell r="C76" t="str">
            <v>DROGUERIA SANTE 80 S.A.S.</v>
          </cell>
          <cell r="D76" t="str">
            <v>900940679-8</v>
          </cell>
          <cell r="E76" t="str">
            <v>CALLE 80 N 47-26</v>
          </cell>
          <cell r="F76" t="str">
            <v>BARRANQUILLA</v>
          </cell>
          <cell r="G76">
            <v>3583407</v>
          </cell>
          <cell r="K76" t="str">
            <v>NIT</v>
          </cell>
        </row>
        <row r="77">
          <cell r="C77" t="str">
            <v>DROGUERIA TU ECONOMIA S.A.S.</v>
          </cell>
          <cell r="D77" t="str">
            <v>900788895-1</v>
          </cell>
          <cell r="E77" t="str">
            <v xml:space="preserve">CALLE 14 CRA 25 16 </v>
          </cell>
          <cell r="F77" t="str">
            <v>SANTA MARTA</v>
          </cell>
          <cell r="G77">
            <v>4313962</v>
          </cell>
          <cell r="K77" t="str">
            <v>NIT</v>
          </cell>
        </row>
        <row r="78">
          <cell r="C78" t="str">
            <v>DROGUERIAS JULIAO S.A</v>
          </cell>
          <cell r="D78" t="str">
            <v>890101063-7</v>
          </cell>
          <cell r="E78" t="str">
            <v>CLL 29 N 40 - 31</v>
          </cell>
          <cell r="F78" t="str">
            <v>BARRANQUILLA</v>
          </cell>
          <cell r="G78">
            <v>3512032</v>
          </cell>
          <cell r="K78" t="str">
            <v>NIT</v>
          </cell>
        </row>
        <row r="79">
          <cell r="C79" t="str">
            <v>DROGUERÍAS Y FARMACIAS CRUZ VERDE S.A.S</v>
          </cell>
          <cell r="D79" t="str">
            <v>800149695-1</v>
          </cell>
          <cell r="E79" t="str">
            <v>CLL 99 N 12-24</v>
          </cell>
          <cell r="F79" t="str">
            <v>SAN ANDRÉS</v>
          </cell>
          <cell r="K79" t="str">
            <v>NIT</v>
          </cell>
        </row>
        <row r="80">
          <cell r="C80" t="str">
            <v>ECOLPLAG SAS</v>
          </cell>
          <cell r="D80" t="str">
            <v>900996037-3</v>
          </cell>
          <cell r="E80" t="str">
            <v>CALLE 6 C N 19 46</v>
          </cell>
          <cell r="F80" t="str">
            <v>VALLEDUPAR</v>
          </cell>
          <cell r="G80">
            <v>3711106</v>
          </cell>
          <cell r="K80" t="str">
            <v>NIT</v>
          </cell>
        </row>
        <row r="81">
          <cell r="C81" t="str">
            <v>EDATEL S.A.</v>
          </cell>
          <cell r="D81" t="str">
            <v>890905065-2</v>
          </cell>
          <cell r="E81" t="str">
            <v>CRA 52 #74-137</v>
          </cell>
          <cell r="F81" t="str">
            <v>BARRANQUILLA</v>
          </cell>
          <cell r="G81">
            <v>3564949</v>
          </cell>
          <cell r="K81" t="str">
            <v>NIT</v>
          </cell>
        </row>
        <row r="82">
          <cell r="C82" t="str">
            <v>EDIFICIO BARRACUDA</v>
          </cell>
          <cell r="D82" t="str">
            <v>819004654-6</v>
          </cell>
          <cell r="E82" t="str">
            <v>CALLE 6 N 4-17</v>
          </cell>
          <cell r="F82" t="str">
            <v>SANTA MARTA</v>
          </cell>
          <cell r="G82">
            <v>427428</v>
          </cell>
          <cell r="K82" t="str">
            <v>NIT</v>
          </cell>
        </row>
        <row r="83">
          <cell r="C83" t="str">
            <v>EDIFICIO SEA VIEW PROPIEDAD HORIZONTAL</v>
          </cell>
          <cell r="D83" t="str">
            <v>800192319-9</v>
          </cell>
          <cell r="E83" t="str">
            <v>AV COLOMBIA 1 59</v>
          </cell>
          <cell r="F83" t="str">
            <v>SAN ANDRÉS</v>
          </cell>
          <cell r="G83">
            <v>5128928</v>
          </cell>
          <cell r="H83">
            <v>5123477</v>
          </cell>
          <cell r="K83" t="str">
            <v>NIT</v>
          </cell>
        </row>
        <row r="84">
          <cell r="C84" t="str">
            <v>EDINGTON  POLO SIMANCAS (PREVENSAI)</v>
          </cell>
          <cell r="D84" t="str">
            <v>73266113-1</v>
          </cell>
          <cell r="E84" t="str">
            <v>AVDA JUAN XXIII #4-68</v>
          </cell>
          <cell r="F84" t="str">
            <v>SAN ANDRÉS</v>
          </cell>
          <cell r="G84">
            <v>5120931</v>
          </cell>
          <cell r="K84" t="str">
            <v>CC</v>
          </cell>
        </row>
        <row r="85">
          <cell r="C85" t="str">
            <v>EDUVIGES CECILIA MOW FRANCIS</v>
          </cell>
          <cell r="D85" t="str">
            <v>41765883-9</v>
          </cell>
          <cell r="E85" t="str">
            <v>AV XX D JULIO LADO CARIBE LIBRO X BERLAMINA</v>
          </cell>
          <cell r="F85" t="str">
            <v>SAN ANDRÉS</v>
          </cell>
          <cell r="G85">
            <v>7726720270</v>
          </cell>
          <cell r="H85">
            <v>3166312984</v>
          </cell>
          <cell r="K85" t="str">
            <v>CC</v>
          </cell>
        </row>
        <row r="86">
          <cell r="C86" t="str">
            <v>EFRAIM DE JESUS GUERRA MALO</v>
          </cell>
          <cell r="D86" t="str">
            <v>8850827-1</v>
          </cell>
          <cell r="E86" t="str">
            <v>BRR LAS GAVIOTAS 1 ET MZ 44 LT 5</v>
          </cell>
          <cell r="F86" t="str">
            <v>CARTAGENA</v>
          </cell>
          <cell r="G86">
            <v>6512739</v>
          </cell>
          <cell r="K86" t="str">
            <v>CC</v>
          </cell>
        </row>
        <row r="87">
          <cell r="C87" t="str">
            <v>ELECTRIFICADORA DEL CARIBE S.A E.S.P</v>
          </cell>
          <cell r="D87" t="str">
            <v>802007670-6</v>
          </cell>
          <cell r="E87" t="str">
            <v>OF  CRA 55 72-109</v>
          </cell>
          <cell r="F87" t="str">
            <v>BARRANQUILLA</v>
          </cell>
          <cell r="G87">
            <v>36110000</v>
          </cell>
          <cell r="K87" t="str">
            <v>NIT</v>
          </cell>
        </row>
        <row r="88">
          <cell r="C88" t="str">
            <v>ELSY MARIA QUEVEDO MORALES Y/O IDEASEGURA</v>
          </cell>
          <cell r="D88" t="str">
            <v>49765889-1</v>
          </cell>
          <cell r="E88" t="str">
            <v>CRA 11 #19-55</v>
          </cell>
          <cell r="F88" t="str">
            <v>VALLEDUPAR</v>
          </cell>
          <cell r="G88">
            <v>5803614</v>
          </cell>
          <cell r="H88" t="str">
            <v>312-6605046</v>
          </cell>
          <cell r="K88" t="str">
            <v>CC</v>
          </cell>
        </row>
        <row r="89">
          <cell r="C89" t="str">
            <v>EMPRESAS DE SERVICIOS PUBLICOS DE VALLEDUPAR S.A. E.S.P.</v>
          </cell>
          <cell r="D89" t="str">
            <v>892300548-8</v>
          </cell>
          <cell r="E89" t="str">
            <v>CRA 19 #15-35</v>
          </cell>
          <cell r="F89" t="str">
            <v>VALLEDUPAR</v>
          </cell>
          <cell r="G89">
            <v>5746700</v>
          </cell>
          <cell r="K89" t="str">
            <v>NIT</v>
          </cell>
        </row>
        <row r="90">
          <cell r="C90" t="str">
            <v>ERICK FARID DIAZ ARROYO</v>
          </cell>
          <cell r="D90" t="str">
            <v>72274034-8</v>
          </cell>
          <cell r="E90" t="str">
            <v>CR 8 54B 04</v>
          </cell>
          <cell r="F90" t="str">
            <v>SOLEDAD</v>
          </cell>
          <cell r="G90">
            <v>3167250640</v>
          </cell>
          <cell r="K90" t="str">
            <v>CC</v>
          </cell>
        </row>
        <row r="91">
          <cell r="C91" t="str">
            <v>ESE HOSPITAL UNIVERSITARIO DEL CARIBE</v>
          </cell>
          <cell r="D91" t="str">
            <v>900042103-5</v>
          </cell>
          <cell r="E91" t="str">
            <v>BRR ZARAGOCILLA CLL 29 N 50 - 50</v>
          </cell>
          <cell r="F91" t="str">
            <v>CARTAGENA</v>
          </cell>
          <cell r="G91">
            <v>6726017</v>
          </cell>
          <cell r="H91">
            <v>6726016</v>
          </cell>
          <cell r="K91" t="str">
            <v>NIT</v>
          </cell>
        </row>
        <row r="92">
          <cell r="C92" t="str">
            <v>ETB S.A. ESP</v>
          </cell>
          <cell r="D92" t="str">
            <v>899999115-8</v>
          </cell>
          <cell r="E92" t="str">
            <v>AK 45 104A-73</v>
          </cell>
          <cell r="F92" t="str">
            <v>BOGOTÁ</v>
          </cell>
          <cell r="G92">
            <v>12577280</v>
          </cell>
          <cell r="K92" t="str">
            <v>NIT</v>
          </cell>
        </row>
        <row r="93">
          <cell r="C93" t="str">
            <v>ETICOS SERRANO GOMEZ LTDA.</v>
          </cell>
          <cell r="D93" t="str">
            <v>892300678-7</v>
          </cell>
          <cell r="E93" t="str">
            <v>VIA 40 No 71-124</v>
          </cell>
          <cell r="F93" t="str">
            <v>BARRANQUILLA</v>
          </cell>
          <cell r="G93">
            <v>3535760</v>
          </cell>
          <cell r="H93">
            <v>3605274</v>
          </cell>
          <cell r="K93" t="str">
            <v>NIT</v>
          </cell>
        </row>
        <row r="94">
          <cell r="C94" t="str">
            <v>EVELYN  NELSON WATSON</v>
          </cell>
          <cell r="D94" t="str">
            <v>39152839-6</v>
          </cell>
          <cell r="E94" t="str">
            <v>BARRIO SIMPSON WELL PARTE BAJA</v>
          </cell>
          <cell r="F94" t="str">
            <v>SAN ANDRÉS</v>
          </cell>
          <cell r="G94">
            <v>6120556</v>
          </cell>
          <cell r="K94" t="str">
            <v>CC</v>
          </cell>
        </row>
        <row r="95">
          <cell r="C95" t="str">
            <v>EXTINSEG SISO SAS</v>
          </cell>
          <cell r="D95" t="str">
            <v>9006279910</v>
          </cell>
          <cell r="E95" t="str">
            <v>CL 11 C 17 40</v>
          </cell>
          <cell r="F95" t="str">
            <v>SANTA MARTA</v>
          </cell>
          <cell r="G95">
            <v>4201343</v>
          </cell>
          <cell r="H95">
            <v>3157413280</v>
          </cell>
          <cell r="K95" t="str">
            <v>NIT</v>
          </cell>
        </row>
        <row r="96">
          <cell r="C96" t="str">
            <v>EXTREME TECHNOLOGIES S.A.</v>
          </cell>
          <cell r="D96" t="str">
            <v>900034273-5</v>
          </cell>
          <cell r="E96" t="str">
            <v>CL 88 44 74</v>
          </cell>
          <cell r="F96" t="str">
            <v>BARRANQUILLA</v>
          </cell>
          <cell r="G96">
            <v>3686537</v>
          </cell>
          <cell r="H96">
            <v>3174286351</v>
          </cell>
          <cell r="K96" t="str">
            <v>NIT</v>
          </cell>
        </row>
        <row r="97">
          <cell r="C97" t="str">
            <v>FABIO ENRIQUE CASTELLANOS RAMIREZ</v>
          </cell>
          <cell r="D97" t="str">
            <v>80157221-7</v>
          </cell>
          <cell r="E97" t="str">
            <v>CR  89 57 A 35 SUR  BRR BOSA EL BOSQUE</v>
          </cell>
          <cell r="F97" t="str">
            <v>BOGOTÁ</v>
          </cell>
          <cell r="G97">
            <v>4644565</v>
          </cell>
          <cell r="H97">
            <v>3044412694</v>
          </cell>
          <cell r="K97" t="str">
            <v>CC</v>
          </cell>
        </row>
        <row r="98">
          <cell r="C98" t="str">
            <v>FERMIN EDUARDO BARROS AMAYA</v>
          </cell>
          <cell r="D98" t="str">
            <v>8696993-4</v>
          </cell>
          <cell r="E98" t="str">
            <v xml:space="preserve">CALLE 75 N 44 32 </v>
          </cell>
          <cell r="F98" t="str">
            <v>BARRANQUILLA</v>
          </cell>
          <cell r="G98">
            <v>3488848</v>
          </cell>
          <cell r="K98" t="str">
            <v>CC</v>
          </cell>
        </row>
        <row r="99">
          <cell r="C99" t="str">
            <v>FLOR MYRIAM OHCOA GARCIA</v>
          </cell>
          <cell r="D99" t="str">
            <v>39525267-5</v>
          </cell>
          <cell r="E99" t="str">
            <v>CL 71A 68F 16 BRR BELLAVISTA</v>
          </cell>
          <cell r="F99" t="str">
            <v>BOGOTÁ</v>
          </cell>
          <cell r="G99">
            <v>3057638008</v>
          </cell>
          <cell r="K99" t="str">
            <v>CC</v>
          </cell>
        </row>
        <row r="100">
          <cell r="C100" t="str">
            <v>FREDDY MOSQUERA LUQUE Y/O SING.S</v>
          </cell>
          <cell r="D100" t="str">
            <v>77190135-1</v>
          </cell>
          <cell r="E100" t="str">
            <v>CALLE 16A #9-93</v>
          </cell>
          <cell r="F100" t="str">
            <v>VALLEDUPAR</v>
          </cell>
          <cell r="G100">
            <v>5807080</v>
          </cell>
          <cell r="H100">
            <v>5847080</v>
          </cell>
          <cell r="K100" t="str">
            <v>CC</v>
          </cell>
        </row>
        <row r="101">
          <cell r="C101" t="str">
            <v>FUMIGAX S.A.</v>
          </cell>
          <cell r="D101" t="str">
            <v>890900347-1</v>
          </cell>
          <cell r="E101" t="str">
            <v>CALLE 33 N 56-36</v>
          </cell>
          <cell r="F101" t="str">
            <v>SANTA MARTA</v>
          </cell>
          <cell r="G101">
            <v>4036880</v>
          </cell>
          <cell r="H101">
            <v>4036881</v>
          </cell>
          <cell r="K101" t="str">
            <v>NIT</v>
          </cell>
        </row>
        <row r="102">
          <cell r="C102" t="str">
            <v>FUNDACION CARDIOVASCULAR DE COLOMBIA - ISM</v>
          </cell>
          <cell r="D102" t="str">
            <v>8902125680</v>
          </cell>
          <cell r="E102" t="str">
            <v>CRA 4 N 26A-71</v>
          </cell>
          <cell r="F102" t="str">
            <v>SANTA MARTA</v>
          </cell>
          <cell r="G102">
            <v>4329100</v>
          </cell>
          <cell r="H102">
            <v>4316485</v>
          </cell>
          <cell r="K102" t="str">
            <v>NIT</v>
          </cell>
        </row>
        <row r="103">
          <cell r="C103" t="str">
            <v>FUNDACION HOSPITAL METROPOLITANO</v>
          </cell>
          <cell r="D103" t="str">
            <v>890108597-1</v>
          </cell>
          <cell r="E103" t="str">
            <v>CRA 42F No 75B-18</v>
          </cell>
          <cell r="F103" t="str">
            <v>BARRANQUILLA</v>
          </cell>
          <cell r="G103">
            <v>3565109</v>
          </cell>
          <cell r="H103">
            <v>3567421</v>
          </cell>
          <cell r="K103" t="str">
            <v>NIT</v>
          </cell>
        </row>
        <row r="104">
          <cell r="C104" t="str">
            <v>FUNDASUPERIOR INTEGRAL GROUP S.A.S.</v>
          </cell>
          <cell r="D104" t="str">
            <v>900252032-1</v>
          </cell>
          <cell r="E104" t="str">
            <v>CL 24 D 40 40</v>
          </cell>
          <cell r="F104" t="str">
            <v>BOGOTÁ</v>
          </cell>
          <cell r="G104">
            <v>3248684</v>
          </cell>
          <cell r="K104" t="str">
            <v>NIT</v>
          </cell>
        </row>
        <row r="105">
          <cell r="C105" t="str">
            <v>GASES DEL CARIBE S.A E.S.P</v>
          </cell>
          <cell r="D105" t="str">
            <v>890101691-2</v>
          </cell>
          <cell r="E105" t="str">
            <v>CRA  54 59-144</v>
          </cell>
          <cell r="F105" t="str">
            <v>BARRANQUILLA</v>
          </cell>
          <cell r="G105">
            <v>3606000</v>
          </cell>
          <cell r="K105" t="str">
            <v>NIT</v>
          </cell>
        </row>
        <row r="106">
          <cell r="C106" t="str">
            <v>GERMAN CAMILO OSPINA ZAMBRANO</v>
          </cell>
          <cell r="D106" t="str">
            <v>80187212-9</v>
          </cell>
          <cell r="E106" t="str">
            <v>CR 113 84 47 IN 5 AP 302</v>
          </cell>
          <cell r="F106" t="str">
            <v>BOGOTÁ</v>
          </cell>
          <cell r="G106">
            <v>4408220</v>
          </cell>
          <cell r="H106">
            <v>3134278541</v>
          </cell>
          <cell r="K106" t="str">
            <v>CC</v>
          </cell>
        </row>
        <row r="107">
          <cell r="C107" t="str">
            <v>GLOBAL CONCEPT INVERSIONES S.A.S.</v>
          </cell>
          <cell r="D107" t="str">
            <v>900756837-7</v>
          </cell>
          <cell r="E107" t="str">
            <v>CR 51 84 184</v>
          </cell>
          <cell r="F107" t="str">
            <v>BARRANQUILLA</v>
          </cell>
          <cell r="G107">
            <v>3168752342</v>
          </cell>
          <cell r="H107">
            <v>3007446493</v>
          </cell>
          <cell r="K107" t="str">
            <v>NIT</v>
          </cell>
        </row>
        <row r="108">
          <cell r="C108" t="str">
            <v>GRUPO AFIN FARMACEUTICA SAS</v>
          </cell>
          <cell r="D108" t="str">
            <v>900047874-8</v>
          </cell>
          <cell r="E108" t="str">
            <v>CL 46 CR 41 69</v>
          </cell>
          <cell r="F108" t="str">
            <v>ITAGUI</v>
          </cell>
          <cell r="G108">
            <v>4939161</v>
          </cell>
          <cell r="H108">
            <v>4442277</v>
          </cell>
          <cell r="K108" t="str">
            <v>NIT</v>
          </cell>
        </row>
        <row r="109">
          <cell r="C109" t="str">
            <v>GUSTAVO ALBERTO SUAREZ JULIO</v>
          </cell>
          <cell r="D109" t="str">
            <v>8663511-6</v>
          </cell>
          <cell r="E109" t="str">
            <v xml:space="preserve">BARRIO ATLANTICO </v>
          </cell>
          <cell r="F109" t="str">
            <v>SAN ANDRÉS</v>
          </cell>
          <cell r="G109">
            <v>5129943</v>
          </cell>
          <cell r="K109" t="str">
            <v>CC</v>
          </cell>
        </row>
        <row r="110">
          <cell r="C110" t="str">
            <v>GUSTAVO DE JESUS ANGULO CANAVAL</v>
          </cell>
          <cell r="D110" t="str">
            <v>721293840</v>
          </cell>
          <cell r="E110" t="str">
            <v>CR 38 B N 32 44</v>
          </cell>
          <cell r="F110" t="str">
            <v>SOLEDAD</v>
          </cell>
          <cell r="G110">
            <v>3265983</v>
          </cell>
          <cell r="K110" t="str">
            <v>CC</v>
          </cell>
        </row>
        <row r="111">
          <cell r="C111" t="str">
            <v xml:space="preserve">HANS DANILOFF GARCES SUAREZ </v>
          </cell>
          <cell r="D111" t="str">
            <v>1129576731-7</v>
          </cell>
          <cell r="E111" t="str">
            <v>Cll 68  47-85</v>
          </cell>
          <cell r="F111" t="str">
            <v>BARRANQUILLA</v>
          </cell>
          <cell r="G111">
            <v>3582284</v>
          </cell>
          <cell r="H111">
            <v>0</v>
          </cell>
          <cell r="K111" t="str">
            <v>NIT</v>
          </cell>
        </row>
        <row r="112">
          <cell r="C112" t="str">
            <v>HAROLD ISAIAS PAREJO FONTALVO</v>
          </cell>
          <cell r="D112" t="str">
            <v>72284131-7</v>
          </cell>
          <cell r="E112" t="str">
            <v>CL 86 A 22 26</v>
          </cell>
          <cell r="F112" t="str">
            <v>BARRANQUILLA</v>
          </cell>
          <cell r="G112">
            <v>3135755741</v>
          </cell>
          <cell r="K112" t="str">
            <v>CC</v>
          </cell>
        </row>
        <row r="113">
          <cell r="C113" t="str">
            <v>HB HUMAN BIOSCIENCE S.A.S.</v>
          </cell>
          <cell r="D113" t="str">
            <v>900424974-3</v>
          </cell>
          <cell r="E113" t="str">
            <v>CR 12 N 96-81 OF 305</v>
          </cell>
          <cell r="F113" t="str">
            <v>BOGOTÁ</v>
          </cell>
          <cell r="G113">
            <v>7437022</v>
          </cell>
          <cell r="K113" t="str">
            <v>NIT</v>
          </cell>
        </row>
        <row r="114">
          <cell r="C114" t="str">
            <v>HERNAN RIQUELME BORJA BENITEZ</v>
          </cell>
          <cell r="D114" t="str">
            <v>73008881-4</v>
          </cell>
          <cell r="E114" t="str">
            <v>CL SEGUNDA DEL CEMENTERIO 607 AP 2</v>
          </cell>
          <cell r="F114" t="str">
            <v>TURBANÁ</v>
          </cell>
          <cell r="G114">
            <v>3145471394</v>
          </cell>
          <cell r="K114" t="str">
            <v>CC</v>
          </cell>
        </row>
        <row r="115">
          <cell r="C115" t="str">
            <v xml:space="preserve">HEYNAR ENRIQUE MARTINEZ BELTRAN Y/O DROGUERIA NUEVA FORD </v>
          </cell>
          <cell r="D115" t="str">
            <v>92500721-2</v>
          </cell>
          <cell r="E115" t="str">
            <v>CALLE 20 #21-69</v>
          </cell>
          <cell r="F115" t="str">
            <v>SINCELEJO</v>
          </cell>
          <cell r="G115">
            <v>2825913</v>
          </cell>
          <cell r="K115" t="str">
            <v>CC</v>
          </cell>
        </row>
        <row r="116">
          <cell r="C116" t="str">
            <v>HILDEGARD GARCES STEFANELL</v>
          </cell>
          <cell r="D116" t="str">
            <v>32712339-3</v>
          </cell>
          <cell r="E116" t="str">
            <v>CR 42H N 85 89</v>
          </cell>
          <cell r="F116" t="str">
            <v>BARRANQUILLA</v>
          </cell>
          <cell r="G116">
            <v>3590543</v>
          </cell>
          <cell r="K116" t="str">
            <v>NIT</v>
          </cell>
        </row>
        <row r="117">
          <cell r="C117" t="str">
            <v>HUMAX PHARMACEUTICAL S.A.</v>
          </cell>
          <cell r="D117" t="str">
            <v>811038881-9</v>
          </cell>
          <cell r="E117" t="str">
            <v>CCLE 46 No 41-69 Ed. A43</v>
          </cell>
          <cell r="F117" t="str">
            <v>ITAGUI</v>
          </cell>
          <cell r="G117">
            <v>3770743</v>
          </cell>
          <cell r="H117">
            <v>3721240</v>
          </cell>
          <cell r="K117" t="str">
            <v>NIT</v>
          </cell>
        </row>
        <row r="118">
          <cell r="C118" t="str">
            <v>IBAMA CECILIA MEJIA LARA</v>
          </cell>
          <cell r="D118" t="str">
            <v>26883939-3</v>
          </cell>
          <cell r="E118" t="str">
            <v>CL 34A 19 04 BRR PRIMERO DE MAYO</v>
          </cell>
          <cell r="F118" t="str">
            <v>SANTA MARTA</v>
          </cell>
          <cell r="G118">
            <v>3017285453</v>
          </cell>
          <cell r="K118" t="str">
            <v>CC</v>
          </cell>
        </row>
        <row r="119">
          <cell r="C119" t="str">
            <v>IBM CAPITAL DE COLOMBIA S A S</v>
          </cell>
          <cell r="D119" t="str">
            <v>900969198-3</v>
          </cell>
          <cell r="E119" t="str">
            <v>CARRERA 53 N 100 25</v>
          </cell>
          <cell r="F119" t="str">
            <v>BOGOTÁ</v>
          </cell>
          <cell r="G119">
            <v>3901000</v>
          </cell>
          <cell r="K119" t="str">
            <v>NIT</v>
          </cell>
        </row>
        <row r="120">
          <cell r="C120" t="str">
            <v>IBM DE COLOMBIA Y CIA S.C.A.</v>
          </cell>
          <cell r="D120" t="str">
            <v>860002120-6</v>
          </cell>
          <cell r="E120" t="str">
            <v>CRA 53 N 100-25</v>
          </cell>
          <cell r="F120" t="str">
            <v>BOGOTÁ</v>
          </cell>
          <cell r="G120">
            <v>6281000</v>
          </cell>
          <cell r="K120" t="str">
            <v>NIT</v>
          </cell>
        </row>
        <row r="121">
          <cell r="C121" t="str">
            <v>IMAGEN RADIOLOGICA DIAGNOSTICA S.A.S.</v>
          </cell>
          <cell r="D121" t="str">
            <v>824006480-9</v>
          </cell>
          <cell r="E121" t="str">
            <v xml:space="preserve">CRA 17 #16-17 BRR SANTANA </v>
          </cell>
          <cell r="F121" t="str">
            <v>VALLEDUPAR</v>
          </cell>
          <cell r="G121">
            <v>5600180</v>
          </cell>
          <cell r="H121">
            <v>5601813</v>
          </cell>
          <cell r="K121" t="str">
            <v>NIT</v>
          </cell>
        </row>
        <row r="122">
          <cell r="C122" t="str">
            <v>IMPORTADORA CELESTE S.A</v>
          </cell>
          <cell r="D122" t="str">
            <v>800004800-6</v>
          </cell>
          <cell r="E122" t="str">
            <v>CRA 38 N 42-02</v>
          </cell>
          <cell r="F122" t="str">
            <v>BARRANQUILLA</v>
          </cell>
          <cell r="G122">
            <v>3518082</v>
          </cell>
          <cell r="K122" t="str">
            <v>NIT</v>
          </cell>
        </row>
        <row r="123">
          <cell r="C123" t="str">
            <v>INDUSTRIAL FARMACEUTICA UNION VERTICES DE TECNOFARMA S.A.</v>
          </cell>
          <cell r="D123" t="str">
            <v>800100610-4</v>
          </cell>
          <cell r="E123" t="str">
            <v>Cra 16 No 85-92/96</v>
          </cell>
          <cell r="F123" t="str">
            <v>BOGOTÁ</v>
          </cell>
          <cell r="G123" t="str">
            <v>2569383-74</v>
          </cell>
          <cell r="K123" t="str">
            <v>NIT</v>
          </cell>
          <cell r="N123" t="str">
            <v>30 dias</v>
          </cell>
        </row>
        <row r="124">
          <cell r="C124" t="str">
            <v>INGENIERIA DE DIAGNOSTICO CLINICO SAS</v>
          </cell>
          <cell r="D124" t="str">
            <v>9007135400</v>
          </cell>
          <cell r="E124" t="str">
            <v>CL 80 47 43 P 4 OF 8 C</v>
          </cell>
          <cell r="F124" t="str">
            <v>BARRANQUILLA</v>
          </cell>
          <cell r="G124">
            <v>3541115</v>
          </cell>
          <cell r="K124" t="str">
            <v>NIT</v>
          </cell>
        </row>
        <row r="125">
          <cell r="C125" t="str">
            <v>INMOBILIARIA MCHAILEH Y CIA LTDA</v>
          </cell>
          <cell r="D125" t="str">
            <v>802005408-3</v>
          </cell>
          <cell r="E125" t="str">
            <v>CR 51 B 76 - 27 LC 202</v>
          </cell>
          <cell r="F125" t="str">
            <v>BARRANQUILLA</v>
          </cell>
          <cell r="G125">
            <v>3665177</v>
          </cell>
          <cell r="H125">
            <v>3684065</v>
          </cell>
          <cell r="K125" t="str">
            <v>NIT</v>
          </cell>
        </row>
        <row r="126">
          <cell r="C126" t="str">
            <v>INTERHOSPITALAARIA SAS</v>
          </cell>
          <cell r="D126" t="str">
            <v>800030667-2</v>
          </cell>
          <cell r="E126" t="str">
            <v>TV 96 B 24 B 72</v>
          </cell>
          <cell r="F126" t="str">
            <v>BOGOTÁ</v>
          </cell>
          <cell r="G126">
            <v>4185700</v>
          </cell>
          <cell r="K126" t="str">
            <v>NIT</v>
          </cell>
        </row>
        <row r="127">
          <cell r="C127" t="str">
            <v>INVERSIONES B.I.S. LTDA</v>
          </cell>
          <cell r="D127" t="str">
            <v>806005772-4</v>
          </cell>
          <cell r="E127" t="str">
            <v>CALLE 30 D N 49-116</v>
          </cell>
          <cell r="F127" t="str">
            <v>CARTAGENA</v>
          </cell>
          <cell r="G127">
            <v>6753111</v>
          </cell>
          <cell r="K127" t="str">
            <v>NIT</v>
          </cell>
        </row>
        <row r="128">
          <cell r="C128" t="str">
            <v>INVERSIONES BANER S.A.S.</v>
          </cell>
          <cell r="D128" t="str">
            <v>900830402-3</v>
          </cell>
          <cell r="E128" t="str">
            <v>CL 45 N 26 17 LC 1</v>
          </cell>
          <cell r="F128" t="str">
            <v>BARRANQUILLA</v>
          </cell>
          <cell r="G128">
            <v>3790386</v>
          </cell>
          <cell r="H128">
            <v>3016464030</v>
          </cell>
          <cell r="K128" t="str">
            <v>NIT</v>
          </cell>
        </row>
        <row r="129">
          <cell r="C129" t="str">
            <v>INVERSIONES ROMERO S.A.</v>
          </cell>
          <cell r="D129" t="str">
            <v>800233307-8</v>
          </cell>
          <cell r="E129" t="str">
            <v>CRA 42F No 75B-60</v>
          </cell>
          <cell r="F129" t="str">
            <v>BARRANQUILLA</v>
          </cell>
          <cell r="G129">
            <v>3686922</v>
          </cell>
          <cell r="H129">
            <v>3600469</v>
          </cell>
          <cell r="K129" t="str">
            <v>NIT</v>
          </cell>
        </row>
        <row r="130">
          <cell r="C130" t="str">
            <v>INVESTIGACIONES METROLOGICAS DEL CARIBE S.A.</v>
          </cell>
          <cell r="D130" t="str">
            <v>802013459-2</v>
          </cell>
          <cell r="E130" t="str">
            <v>CL 64 No. 47-102</v>
          </cell>
          <cell r="F130" t="str">
            <v>BARRANQUILLA</v>
          </cell>
          <cell r="G130">
            <v>3699215</v>
          </cell>
          <cell r="K130" t="str">
            <v>NIT</v>
          </cell>
          <cell r="L130" t="str">
            <v>metrocaribe@gmail.com</v>
          </cell>
        </row>
        <row r="131">
          <cell r="C131" t="str">
            <v>IPS WM BIENESTAR INTEGRAL S.A.S.</v>
          </cell>
          <cell r="D131" t="str">
            <v>900760160-5</v>
          </cell>
          <cell r="E131" t="str">
            <v xml:space="preserve">CR 43 N 69 19 </v>
          </cell>
          <cell r="F131" t="str">
            <v>BARRANQUILLA</v>
          </cell>
          <cell r="G131">
            <v>315256</v>
          </cell>
          <cell r="K131" t="str">
            <v>NIT</v>
          </cell>
        </row>
        <row r="132">
          <cell r="C132" t="str">
            <v>J.P.C REPRESENTACIONES SAS</v>
          </cell>
          <cell r="D132" t="str">
            <v>802004567-1</v>
          </cell>
          <cell r="E132" t="str">
            <v>CL 63 43 68</v>
          </cell>
          <cell r="F132" t="str">
            <v>BARRANQUILLA</v>
          </cell>
          <cell r="G132">
            <v>3687856</v>
          </cell>
          <cell r="K132" t="str">
            <v>NIT</v>
          </cell>
        </row>
        <row r="133">
          <cell r="C133" t="str">
            <v xml:space="preserve">JABIB ZEA Y CIA S EN C </v>
          </cell>
          <cell r="D133" t="str">
            <v>802013934-1</v>
          </cell>
          <cell r="E133" t="str">
            <v>CARRERA 42F No. 73-117 LOCAL 3</v>
          </cell>
          <cell r="F133" t="str">
            <v>BARRANQUILLA</v>
          </cell>
          <cell r="G133" t="str">
            <v>095-3685117</v>
          </cell>
          <cell r="H133" t="str">
            <v>095-3583433</v>
          </cell>
          <cell r="K133" t="str">
            <v>NIT</v>
          </cell>
        </row>
        <row r="134">
          <cell r="C134" t="str">
            <v>JAIME  PEREZ DOMINGUEZ</v>
          </cell>
          <cell r="D134" t="str">
            <v>3764223-5</v>
          </cell>
          <cell r="E134" t="str">
            <v>CL 45 N 43 - 154</v>
          </cell>
          <cell r="F134" t="str">
            <v>BARRANQUILLA</v>
          </cell>
          <cell r="G134">
            <v>3792559</v>
          </cell>
          <cell r="K134" t="str">
            <v>CC</v>
          </cell>
        </row>
        <row r="135">
          <cell r="C135" t="str">
            <v>JANSSEN-CILAG S.A.</v>
          </cell>
          <cell r="D135" t="str">
            <v>890101553-4</v>
          </cell>
          <cell r="E135" t="str">
            <v>CALLE 84A #13-72 PISO 5°</v>
          </cell>
          <cell r="F135" t="str">
            <v>BOGOTÁ</v>
          </cell>
          <cell r="G135">
            <v>6367363</v>
          </cell>
          <cell r="H135">
            <v>6367543</v>
          </cell>
          <cell r="K135" t="str">
            <v>NIT</v>
          </cell>
        </row>
        <row r="136">
          <cell r="C136" t="str">
            <v>JOHN DAVID FLOREZ LIBREROS</v>
          </cell>
          <cell r="D136" t="str">
            <v>18010084-7</v>
          </cell>
          <cell r="E136" t="str">
            <v>BRR EL BIGHT MZ 7 CA 2</v>
          </cell>
          <cell r="F136" t="str">
            <v>SAN ANDRÉS</v>
          </cell>
          <cell r="G136">
            <v>3155798720</v>
          </cell>
          <cell r="K136" t="str">
            <v>CC</v>
          </cell>
        </row>
        <row r="137">
          <cell r="C137" t="str">
            <v>JORGE ALBERTO VILLATE RUEDA</v>
          </cell>
          <cell r="D137" t="str">
            <v>91202032-4</v>
          </cell>
          <cell r="E137" t="str">
            <v>CL 64 45 82</v>
          </cell>
          <cell r="F137" t="str">
            <v>BARRANQUILLA</v>
          </cell>
          <cell r="G137">
            <v>3685529</v>
          </cell>
          <cell r="K137" t="str">
            <v>CC</v>
          </cell>
        </row>
        <row r="138">
          <cell r="C138" t="str">
            <v>JORGE ANTONIO GOMEZ ACEVEDO</v>
          </cell>
          <cell r="D138" t="str">
            <v>7401843-9</v>
          </cell>
          <cell r="E138" t="str">
            <v>CALLE 83C 36 05</v>
          </cell>
          <cell r="F138" t="str">
            <v>BARRANQUILLA</v>
          </cell>
          <cell r="G138">
            <v>3408140</v>
          </cell>
          <cell r="K138" t="str">
            <v>CC</v>
          </cell>
        </row>
        <row r="139">
          <cell r="C139" t="str">
            <v>JORGE ARTURO CAICEDO RODRIGUEZ</v>
          </cell>
          <cell r="D139" t="str">
            <v>79330130-2</v>
          </cell>
          <cell r="E139" t="str">
            <v>CL 73 69 H 14</v>
          </cell>
          <cell r="F139" t="str">
            <v>BOGOTÁ</v>
          </cell>
          <cell r="G139">
            <v>2500490</v>
          </cell>
          <cell r="K139" t="str">
            <v>CC</v>
          </cell>
        </row>
        <row r="140">
          <cell r="C140" t="str">
            <v>JOSE  MANUEL MENDOZA FRAGOZO</v>
          </cell>
          <cell r="D140" t="str">
            <v>1752780-7</v>
          </cell>
          <cell r="E140" t="str">
            <v>CALLE 10 No 10-90</v>
          </cell>
          <cell r="F140" t="str">
            <v>RIOHACHA</v>
          </cell>
          <cell r="G140">
            <v>7272354</v>
          </cell>
          <cell r="K140" t="str">
            <v>CC</v>
          </cell>
        </row>
        <row r="141">
          <cell r="C141" t="str">
            <v>JOSE ATILANO VERGARA DE LIMA</v>
          </cell>
          <cell r="D141" t="str">
            <v>72309391-5</v>
          </cell>
          <cell r="E141" t="str">
            <v>CL 96 N 42C 107 AP 402 B</v>
          </cell>
          <cell r="F141" t="str">
            <v>BARRANQUILLA</v>
          </cell>
          <cell r="G141">
            <v>3590530</v>
          </cell>
          <cell r="K141" t="str">
            <v>CC</v>
          </cell>
        </row>
        <row r="142">
          <cell r="C142" t="str">
            <v>JOSE ELIAS ALTAMIRANDA DOMINGUEZ</v>
          </cell>
          <cell r="D142" t="str">
            <v>77018371-7</v>
          </cell>
          <cell r="E142" t="str">
            <v>CR 18 E N 27-36</v>
          </cell>
          <cell r="F142" t="str">
            <v>VALLEDUPAR</v>
          </cell>
          <cell r="G142">
            <v>5606268</v>
          </cell>
          <cell r="K142" t="str">
            <v>CC</v>
          </cell>
        </row>
        <row r="143">
          <cell r="C143" t="str">
            <v>JOSE RICARDO RUBIO MEJIA</v>
          </cell>
          <cell r="D143" t="str">
            <v>14271617-7</v>
          </cell>
          <cell r="E143" t="str">
            <v>CRA 53 #75-50</v>
          </cell>
          <cell r="F143" t="str">
            <v>BARRANQUILLA</v>
          </cell>
          <cell r="G143">
            <v>3585859</v>
          </cell>
          <cell r="K143" t="str">
            <v>CC</v>
          </cell>
        </row>
        <row r="144">
          <cell r="C144" t="str">
            <v>LA FE DISTRIBUCIONES MEDICAS S.A.S.</v>
          </cell>
          <cell r="D144" t="str">
            <v>900303927-8</v>
          </cell>
          <cell r="E144" t="str">
            <v>CRA 17 No.13B- BIS 05 BRR ALFONSO LOPEZ</v>
          </cell>
          <cell r="F144" t="str">
            <v>VALLEDUPAR</v>
          </cell>
          <cell r="G144">
            <v>5807601</v>
          </cell>
          <cell r="K144" t="str">
            <v>NIT</v>
          </cell>
        </row>
        <row r="145">
          <cell r="C145" t="str">
            <v>LABORATORIO CLINICO AHB SANFORD S.A.S.</v>
          </cell>
          <cell r="D145" t="str">
            <v>900349109-8</v>
          </cell>
          <cell r="E145" t="str">
            <v>CL 16 15-71</v>
          </cell>
          <cell r="F145" t="str">
            <v>VALLEDUPAR</v>
          </cell>
          <cell r="G145">
            <v>5801040</v>
          </cell>
          <cell r="K145" t="str">
            <v>NIT</v>
          </cell>
        </row>
        <row r="146">
          <cell r="C146" t="str">
            <v>LABORATORIO CLINICO CLARET ARIÑO GARCIA SAS</v>
          </cell>
          <cell r="D146" t="str">
            <v>900541416-6</v>
          </cell>
          <cell r="E146" t="str">
            <v>CRA 18 N 14-85</v>
          </cell>
          <cell r="F146" t="str">
            <v>VALLEDUPAR</v>
          </cell>
          <cell r="G146">
            <v>5705449</v>
          </cell>
          <cell r="K146" t="str">
            <v>NIT</v>
          </cell>
        </row>
        <row r="147">
          <cell r="C147" t="str">
            <v>LABORATORIO CLINICO ESPECIALIZADO FORD LTDA</v>
          </cell>
          <cell r="D147" t="str">
            <v>9001216350</v>
          </cell>
          <cell r="E147" t="str">
            <v>CRA 21 No.16 A-101 OFIC 101</v>
          </cell>
          <cell r="F147" t="str">
            <v>SINCELEJO</v>
          </cell>
          <cell r="G147">
            <v>3006571198</v>
          </cell>
          <cell r="K147" t="str">
            <v>NIT</v>
          </cell>
        </row>
        <row r="148">
          <cell r="C148" t="str">
            <v>LABORATORIO CLINICO FALAB S.A.S.</v>
          </cell>
          <cell r="D148" t="str">
            <v>802004326-3</v>
          </cell>
          <cell r="E148" t="str">
            <v>CRA 49B N 79-99</v>
          </cell>
          <cell r="F148" t="str">
            <v>BARRANQUILLA</v>
          </cell>
          <cell r="G148">
            <v>3601825</v>
          </cell>
          <cell r="H148">
            <v>3564171</v>
          </cell>
          <cell r="K148" t="str">
            <v>NIT</v>
          </cell>
        </row>
        <row r="149">
          <cell r="C149" t="str">
            <v>LABORATORIO MICROBIOLOGICO BARRANQUILLA LIMITADA</v>
          </cell>
          <cell r="D149" t="str">
            <v>890108986-1</v>
          </cell>
          <cell r="E149" t="str">
            <v>via 40 n 76-206</v>
          </cell>
          <cell r="F149" t="str">
            <v>BARRANQUILLA</v>
          </cell>
          <cell r="G149">
            <v>3600353</v>
          </cell>
          <cell r="H149">
            <v>3690509</v>
          </cell>
          <cell r="K149" t="str">
            <v>NIT</v>
          </cell>
        </row>
        <row r="150">
          <cell r="C150" t="str">
            <v>LABORATORIO QUIMICO CLINICO S.A.S.</v>
          </cell>
          <cell r="D150" t="str">
            <v>802003411-7</v>
          </cell>
          <cell r="E150" t="str">
            <v>CRA 53 N° 64-28</v>
          </cell>
          <cell r="F150" t="str">
            <v>BARRANQUILLA</v>
          </cell>
          <cell r="G150">
            <v>3684503</v>
          </cell>
          <cell r="H150">
            <v>3494083</v>
          </cell>
          <cell r="K150" t="str">
            <v>NIT</v>
          </cell>
        </row>
        <row r="151">
          <cell r="C151" t="str">
            <v>LABORATORIOS CHALVER DE COLOMBIA S.A.</v>
          </cell>
          <cell r="D151" t="str">
            <v>890203194-1</v>
          </cell>
          <cell r="E151" t="str">
            <v>CARRERA 68 N 37B-31 SUR</v>
          </cell>
          <cell r="F151" t="str">
            <v>BOGOTÁ</v>
          </cell>
          <cell r="G151">
            <v>3245090</v>
          </cell>
          <cell r="H151">
            <v>3246003</v>
          </cell>
          <cell r="K151" t="str">
            <v>NIT</v>
          </cell>
        </row>
        <row r="152">
          <cell r="C152" t="str">
            <v>LABORATORIOS NANCY FLOREZ GARCIA S.A.S</v>
          </cell>
          <cell r="D152" t="str">
            <v>8240055880</v>
          </cell>
          <cell r="E152" t="str">
            <v>CRA 15 N° 14 - 75 ED SANTA MARTA</v>
          </cell>
          <cell r="F152" t="str">
            <v>SANTA MARTA</v>
          </cell>
          <cell r="G152">
            <v>5712567</v>
          </cell>
          <cell r="H152">
            <v>3157411032</v>
          </cell>
          <cell r="K152" t="str">
            <v>NIT</v>
          </cell>
          <cell r="L152" t="str">
            <v>LABNANCYFLOREZ@TELECOM.COM.CO</v>
          </cell>
        </row>
        <row r="153">
          <cell r="C153" t="str">
            <v>LEONOR ANTONIA DOMINGUEZ DE PATERNINA</v>
          </cell>
          <cell r="D153" t="str">
            <v>23171402-4</v>
          </cell>
          <cell r="F153" t="str">
            <v>NULL</v>
          </cell>
          <cell r="K153" t="str">
            <v>CC</v>
          </cell>
        </row>
        <row r="154">
          <cell r="C154" t="str">
            <v>LEVPHARMA INTERNATIONAL S.A.S.</v>
          </cell>
          <cell r="D154" t="str">
            <v>900898394-5</v>
          </cell>
          <cell r="E154" t="str">
            <v>CL 44 18 29</v>
          </cell>
          <cell r="F154" t="str">
            <v>BARRANQUILLA</v>
          </cell>
          <cell r="G154">
            <v>3633279</v>
          </cell>
          <cell r="H154">
            <v>3014879471</v>
          </cell>
          <cell r="K154" t="str">
            <v>NIT</v>
          </cell>
        </row>
        <row r="155">
          <cell r="C155" t="str">
            <v>LIBARDO ANTONIO VARGAS DURANGO</v>
          </cell>
          <cell r="D155" t="str">
            <v>1073810693-6</v>
          </cell>
          <cell r="E155" t="str">
            <v>CALLE 14 N 37 32</v>
          </cell>
          <cell r="F155" t="str">
            <v>RIOHACHA</v>
          </cell>
          <cell r="G155">
            <v>3005094109</v>
          </cell>
          <cell r="K155" t="str">
            <v>CC</v>
          </cell>
        </row>
        <row r="156">
          <cell r="C156" t="str">
            <v>LILEANA  CALDERON SALCEDO</v>
          </cell>
          <cell r="D156" t="str">
            <v>22421387-1</v>
          </cell>
          <cell r="E156" t="str">
            <v>CR 71A 74 89</v>
          </cell>
          <cell r="F156" t="str">
            <v>BARRANQUILLA</v>
          </cell>
          <cell r="G156">
            <v>3531563</v>
          </cell>
          <cell r="K156" t="str">
            <v>CC</v>
          </cell>
        </row>
        <row r="157">
          <cell r="C157" t="str">
            <v>LUIS EDUARDO RODRIGUEZ VARGAS</v>
          </cell>
          <cell r="D157" t="str">
            <v>1044428466-8</v>
          </cell>
          <cell r="E157" t="str">
            <v>CL 86 64 B 27</v>
          </cell>
          <cell r="F157" t="str">
            <v>BARRANQUILLA</v>
          </cell>
          <cell r="G157">
            <v>3135461609</v>
          </cell>
          <cell r="K157" t="str">
            <v>CC</v>
          </cell>
        </row>
        <row r="158">
          <cell r="C158" t="str">
            <v>LUIS FERNANDO LOZADA RUIZ</v>
          </cell>
          <cell r="D158" t="str">
            <v>1020717905-2</v>
          </cell>
          <cell r="E158" t="str">
            <v>CR 7 H N 51 B - 55</v>
          </cell>
          <cell r="F158" t="str">
            <v>BARRANQUILLA</v>
          </cell>
          <cell r="G158">
            <v>3017898550</v>
          </cell>
          <cell r="K158" t="str">
            <v>CC</v>
          </cell>
        </row>
        <row r="159">
          <cell r="C159" t="str">
            <v>LUIS FERNANDO PIEDRAHITA SERRANO</v>
          </cell>
          <cell r="D159" t="str">
            <v>1140878893-5</v>
          </cell>
          <cell r="E159" t="str">
            <v>CRA 54 N 48-187</v>
          </cell>
          <cell r="F159" t="str">
            <v>BARRANQUILLA</v>
          </cell>
          <cell r="G159">
            <v>3795543</v>
          </cell>
          <cell r="H159">
            <v>3723627</v>
          </cell>
          <cell r="K159" t="str">
            <v>CC</v>
          </cell>
        </row>
        <row r="160">
          <cell r="C160" t="str">
            <v>LUIS HERNANDO BARCINILLA LOPEZ</v>
          </cell>
          <cell r="D160" t="str">
            <v>8566249-5</v>
          </cell>
          <cell r="E160" t="str">
            <v>CL 45 G 3 2641 BL 31 P 3 AP 301</v>
          </cell>
          <cell r="F160" t="str">
            <v>BARRANQUILLA</v>
          </cell>
          <cell r="G160">
            <v>3249857</v>
          </cell>
          <cell r="K160" t="str">
            <v>CC</v>
          </cell>
        </row>
        <row r="161">
          <cell r="C161" t="str">
            <v xml:space="preserve">LUIS RESTREPO PELAEZ S. EN C. </v>
          </cell>
          <cell r="D161" t="str">
            <v>800229247-9</v>
          </cell>
          <cell r="E161" t="str">
            <v>CRA 46 #79-59</v>
          </cell>
          <cell r="F161" t="str">
            <v>BARRANQUILLA</v>
          </cell>
          <cell r="G161">
            <v>3600257</v>
          </cell>
          <cell r="H161">
            <v>3600258</v>
          </cell>
          <cell r="K161" t="str">
            <v>NIT</v>
          </cell>
        </row>
        <row r="162">
          <cell r="C162" t="str">
            <v>LUIS VICENTE ANDRADE ROJAS</v>
          </cell>
          <cell r="D162" t="str">
            <v>1081785617-8</v>
          </cell>
          <cell r="E162" t="str">
            <v>CL 3 BLV CIUDAD DEL MAR 51B 186 CA 42</v>
          </cell>
          <cell r="F162" t="str">
            <v>PUERTO COLOMBIA</v>
          </cell>
          <cell r="G162">
            <v>3014414124</v>
          </cell>
          <cell r="K162" t="str">
            <v>NIT</v>
          </cell>
        </row>
        <row r="163">
          <cell r="C163" t="str">
            <v>MAIRA ALEJANDRA BARAHONA ORDUZ</v>
          </cell>
          <cell r="D163" t="str">
            <v>22585582-5</v>
          </cell>
          <cell r="E163" t="str">
            <v>CL 12 14 A 06 LC 2</v>
          </cell>
          <cell r="F163" t="str">
            <v>VALLEDUPAR</v>
          </cell>
          <cell r="G163">
            <v>5890499</v>
          </cell>
          <cell r="K163" t="str">
            <v>CC</v>
          </cell>
        </row>
        <row r="164">
          <cell r="C164" t="str">
            <v xml:space="preserve">MARIA DEL CARMEN  VILLA  OROZCO </v>
          </cell>
          <cell r="D164" t="str">
            <v>22408708-9</v>
          </cell>
          <cell r="E164" t="str">
            <v>CARRERA  17 CALLE 45 EDIFICIO REINA SOFIA APTO 201 PASEO BOLIVAR</v>
          </cell>
          <cell r="F164" t="str">
            <v>BARRANQUILLA</v>
          </cell>
          <cell r="K164" t="str">
            <v>CC</v>
          </cell>
        </row>
        <row r="165">
          <cell r="C165" t="str">
            <v>MARIO ALBERTO DE SALES HAMBURGER</v>
          </cell>
          <cell r="D165" t="str">
            <v>72191349-5</v>
          </cell>
          <cell r="E165" t="str">
            <v>CR 56 72 64 AP 405</v>
          </cell>
          <cell r="F165" t="str">
            <v>BARRANQUILLA</v>
          </cell>
          <cell r="G165">
            <v>3561113</v>
          </cell>
          <cell r="K165" t="str">
            <v>CC</v>
          </cell>
        </row>
        <row r="166">
          <cell r="C166" t="str">
            <v>MARLENE DOLORES GOMEZ BERMUDEZ</v>
          </cell>
          <cell r="D166" t="str">
            <v>26965870-7</v>
          </cell>
          <cell r="E166" t="str">
            <v>CL 14B 10 19 BRR LIBERTADOR URB EL TATUAL</v>
          </cell>
          <cell r="F166" t="str">
            <v>RIOHACHA</v>
          </cell>
          <cell r="G166">
            <v>3008389703</v>
          </cell>
          <cell r="K166" t="str">
            <v>CC</v>
          </cell>
        </row>
        <row r="167">
          <cell r="C167" t="str">
            <v>MAS SALUD IPS LTDA</v>
          </cell>
          <cell r="D167" t="str">
            <v>802021040-4</v>
          </cell>
          <cell r="E167" t="str">
            <v>Cra 47 Nº 79-91</v>
          </cell>
          <cell r="F167" t="str">
            <v>BARRANQUILLA</v>
          </cell>
          <cell r="G167">
            <v>3685604</v>
          </cell>
          <cell r="H167">
            <v>3601634</v>
          </cell>
          <cell r="K167" t="str">
            <v>NIT</v>
          </cell>
        </row>
        <row r="168">
          <cell r="C168" t="str">
            <v>MAYER JOSE PEÑALOZA MENDOZA</v>
          </cell>
          <cell r="D168" t="str">
            <v>8536956-6</v>
          </cell>
          <cell r="E168" t="str">
            <v>BRR SAN LUIS SEC BAY DESPUES DE LA MANSION</v>
          </cell>
          <cell r="F168" t="str">
            <v>SAN ANDRÉS</v>
          </cell>
          <cell r="G168">
            <v>3102573483</v>
          </cell>
          <cell r="K168" t="str">
            <v>CC</v>
          </cell>
        </row>
        <row r="169">
          <cell r="C169" t="str">
            <v>MEDICAL CARE LTDA</v>
          </cell>
          <cell r="D169" t="str">
            <v>900189662-2</v>
          </cell>
          <cell r="E169" t="str">
            <v>CRA 49C N 80-225 LC 2</v>
          </cell>
          <cell r="F169" t="str">
            <v>BARRANQUILLA</v>
          </cell>
          <cell r="G169">
            <v>3565128</v>
          </cell>
          <cell r="H169">
            <v>3451044</v>
          </cell>
          <cell r="K169" t="str">
            <v>NIT</v>
          </cell>
        </row>
        <row r="170">
          <cell r="C170" t="str">
            <v>MELISSA  BENDEK MENDIWELSO</v>
          </cell>
          <cell r="D170" t="str">
            <v>1140822465-8</v>
          </cell>
          <cell r="E170" t="str">
            <v>CL 85 C 71 21 BRR EL LIMONCITO</v>
          </cell>
          <cell r="F170" t="str">
            <v>BARRANQUILLA</v>
          </cell>
          <cell r="G170">
            <v>3865097</v>
          </cell>
          <cell r="K170" t="str">
            <v>CC</v>
          </cell>
        </row>
        <row r="171">
          <cell r="C171" t="str">
            <v>MELQUISEDEC  CARRASCAL MEDINA</v>
          </cell>
          <cell r="D171" t="str">
            <v>72242764-9</v>
          </cell>
          <cell r="E171" t="str">
            <v>CL 78 No.5 SUR - 72</v>
          </cell>
          <cell r="F171" t="str">
            <v>BARRANQUILLA</v>
          </cell>
          <cell r="G171">
            <v>3103513392</v>
          </cell>
          <cell r="K171" t="str">
            <v>CC</v>
          </cell>
        </row>
        <row r="172">
          <cell r="C172" t="str">
            <v>METROAGUA</v>
          </cell>
          <cell r="D172" t="str">
            <v>800080177-9</v>
          </cell>
          <cell r="E172" t="str">
            <v>CALLE  15 nº 2-16</v>
          </cell>
          <cell r="F172" t="str">
            <v>BARRANQUILLA</v>
          </cell>
          <cell r="G172">
            <v>4212720</v>
          </cell>
          <cell r="H172">
            <v>4215238</v>
          </cell>
          <cell r="K172" t="str">
            <v>NIT</v>
          </cell>
        </row>
        <row r="173">
          <cell r="C173" t="str">
            <v>METROLOGIA INSTRUMENTACION Y CONTROL MIC SAS</v>
          </cell>
          <cell r="D173" t="str">
            <v>802014850-4</v>
          </cell>
          <cell r="E173" t="str">
            <v>CR 46  54 58</v>
          </cell>
          <cell r="F173" t="str">
            <v>BARRANQUILLA</v>
          </cell>
          <cell r="G173">
            <v>3770235</v>
          </cell>
          <cell r="H173">
            <v>3167436914</v>
          </cell>
          <cell r="K173" t="str">
            <v>NIT</v>
          </cell>
        </row>
        <row r="174">
          <cell r="C174" t="str">
            <v>METROTEL S.A. ESP</v>
          </cell>
          <cell r="D174" t="str">
            <v>800229393-6</v>
          </cell>
          <cell r="E174" t="str">
            <v>Calle 74 No. 57 35</v>
          </cell>
          <cell r="F174" t="str">
            <v>BARRANQUILLA</v>
          </cell>
          <cell r="G174">
            <v>3600000</v>
          </cell>
          <cell r="K174" t="str">
            <v>NIT</v>
          </cell>
        </row>
        <row r="175">
          <cell r="C175" t="str">
            <v>MICHAEL ESTRADA VIVERO S.A.S.</v>
          </cell>
          <cell r="D175" t="str">
            <v>900750394-9</v>
          </cell>
          <cell r="E175" t="str">
            <v>CL 70B 41 04 AP 4B</v>
          </cell>
          <cell r="F175" t="str">
            <v>BARRANQUILLA</v>
          </cell>
          <cell r="G175">
            <v>3017863564</v>
          </cell>
          <cell r="K175" t="str">
            <v>NIT</v>
          </cell>
        </row>
        <row r="176">
          <cell r="C176" t="str">
            <v>MICHELL ALEXANDRA BARCENAS GARCIA</v>
          </cell>
          <cell r="D176" t="str">
            <v>1048307570-1</v>
          </cell>
          <cell r="E176" t="str">
            <v>CR 17 D 60 47</v>
          </cell>
          <cell r="F176" t="str">
            <v>BARRANQUILLA</v>
          </cell>
          <cell r="G176">
            <v>3014115019</v>
          </cell>
          <cell r="K176" t="str">
            <v>CC</v>
          </cell>
        </row>
        <row r="177">
          <cell r="C177" t="str">
            <v>NICOLAS  LONDOÑO BERNAL</v>
          </cell>
          <cell r="D177" t="str">
            <v>1032427494-6</v>
          </cell>
          <cell r="E177" t="str">
            <v>CR 69 H 63 C 21 BRR BOSQUE POPULAR</v>
          </cell>
          <cell r="F177" t="str">
            <v>BOGOTÁ</v>
          </cell>
          <cell r="G177">
            <v>7500186</v>
          </cell>
          <cell r="H177">
            <v>3134667433</v>
          </cell>
          <cell r="K177" t="str">
            <v>CC</v>
          </cell>
        </row>
        <row r="178">
          <cell r="C178" t="str">
            <v>NORA CECILIA MARTINEZ OLIVER</v>
          </cell>
          <cell r="D178" t="str">
            <v>32730328-9</v>
          </cell>
          <cell r="E178" t="str">
            <v>CRA 43  65B 43 BRR EL RECREO</v>
          </cell>
          <cell r="F178" t="str">
            <v>BARRANQUILLA</v>
          </cell>
          <cell r="G178">
            <v>3680625</v>
          </cell>
          <cell r="H178">
            <v>3003680625</v>
          </cell>
          <cell r="K178" t="str">
            <v>CC</v>
          </cell>
        </row>
        <row r="179">
          <cell r="C179" t="str">
            <v>NOVALIVE PHARMA GROUP S.A.S.</v>
          </cell>
          <cell r="D179" t="str">
            <v>900536008-4</v>
          </cell>
          <cell r="E179" t="str">
            <v>CRR 44 N 75B- 79 LC 204</v>
          </cell>
          <cell r="F179" t="str">
            <v>BARRANQUILLA</v>
          </cell>
          <cell r="G179">
            <v>3029210</v>
          </cell>
          <cell r="H179">
            <v>3015019670</v>
          </cell>
          <cell r="K179" t="str">
            <v>NIT</v>
          </cell>
        </row>
        <row r="180">
          <cell r="C180" t="str">
            <v>NUCLEODIAGNOSTICO LIMITADA</v>
          </cell>
          <cell r="D180" t="str">
            <v>800166905-5</v>
          </cell>
          <cell r="E180" t="str">
            <v>BRR BOCAGRANDE ED SEGUROS BOLIVAR 14 85 LC 11</v>
          </cell>
          <cell r="F180" t="str">
            <v>CARTAGENA</v>
          </cell>
          <cell r="G180">
            <v>6651313</v>
          </cell>
          <cell r="K180" t="str">
            <v>NIT</v>
          </cell>
          <cell r="L180" t="str">
            <v>AIKENBENT@HOTMAIL.COM</v>
          </cell>
        </row>
        <row r="181">
          <cell r="C181" t="str">
            <v>OMAIRA   QUINTANA DE LIZARAZO</v>
          </cell>
          <cell r="D181" t="str">
            <v>41649789-8</v>
          </cell>
          <cell r="E181" t="str">
            <v>CALLE 1 N 4-59</v>
          </cell>
          <cell r="F181" t="str">
            <v>RIOHACHA</v>
          </cell>
          <cell r="G181">
            <v>7273929</v>
          </cell>
          <cell r="K181" t="str">
            <v>CC</v>
          </cell>
        </row>
        <row r="182">
          <cell r="C182" t="str">
            <v>ONCOLOGOS QUIRURGICOS DEL CARIBE LTDA</v>
          </cell>
          <cell r="D182" t="str">
            <v>900219465-8</v>
          </cell>
          <cell r="E182" t="str">
            <v>CRA 44 #82-142</v>
          </cell>
          <cell r="F182" t="str">
            <v>BARRANQUILLA</v>
          </cell>
          <cell r="G182">
            <v>3590995</v>
          </cell>
          <cell r="H182">
            <v>3597716</v>
          </cell>
          <cell r="K182" t="str">
            <v>NIT</v>
          </cell>
        </row>
        <row r="183">
          <cell r="C183" t="str">
            <v>ORGANIZACION SAYCO ACINPRO</v>
          </cell>
          <cell r="D183" t="str">
            <v>800021811-9</v>
          </cell>
          <cell r="F183" t="str">
            <v>NULL</v>
          </cell>
          <cell r="K183" t="str">
            <v>NIT</v>
          </cell>
        </row>
        <row r="184">
          <cell r="C184" t="str">
            <v xml:space="preserve">OXIGENOS DE COLOMBIA </v>
          </cell>
          <cell r="D184" t="str">
            <v>860040094-3</v>
          </cell>
          <cell r="E184" t="str">
            <v>Via 40  Nº68-89</v>
          </cell>
          <cell r="F184" t="str">
            <v>BARRANQUILLA</v>
          </cell>
          <cell r="G184">
            <v>18000527527</v>
          </cell>
          <cell r="H184">
            <v>3443149</v>
          </cell>
          <cell r="K184" t="str">
            <v>NIT</v>
          </cell>
        </row>
        <row r="185">
          <cell r="C185" t="str">
            <v>PAPELERIA EL CID LTDA</v>
          </cell>
          <cell r="D185" t="str">
            <v>800049438-6</v>
          </cell>
          <cell r="E185" t="str">
            <v>CRA 52 #74-137</v>
          </cell>
          <cell r="F185" t="str">
            <v>BARRANQUILLA</v>
          </cell>
          <cell r="G185">
            <v>3564949</v>
          </cell>
          <cell r="K185" t="str">
            <v>NIT</v>
          </cell>
        </row>
        <row r="186">
          <cell r="C186" t="str">
            <v>PARAMEDICOS S.A.</v>
          </cell>
          <cell r="D186" t="str">
            <v>860039726-8</v>
          </cell>
          <cell r="E186" t="str">
            <v>DG CALLE 46 #19-76</v>
          </cell>
          <cell r="F186" t="str">
            <v>BOGOTÁ</v>
          </cell>
          <cell r="G186">
            <v>3382355</v>
          </cell>
          <cell r="K186" t="str">
            <v>NIT</v>
          </cell>
        </row>
        <row r="187">
          <cell r="C187" t="str">
            <v>PIMIENTA GIL JAVIER JOSE</v>
          </cell>
          <cell r="D187" t="str">
            <v>84033403-2</v>
          </cell>
          <cell r="E187" t="str">
            <v>CALLE 2 N 4-127</v>
          </cell>
          <cell r="F187" t="str">
            <v>RIOHACHA</v>
          </cell>
          <cell r="G187">
            <v>7288525</v>
          </cell>
          <cell r="K187" t="str">
            <v>CC</v>
          </cell>
        </row>
        <row r="188">
          <cell r="C188" t="str">
            <v>PLASTICO COHEN E HIJAS S.A.S.</v>
          </cell>
          <cell r="D188" t="str">
            <v>900133242-1</v>
          </cell>
          <cell r="E188" t="str">
            <v>CL 39 No.46-83</v>
          </cell>
          <cell r="F188" t="str">
            <v>BARRANQUILLA</v>
          </cell>
          <cell r="G188">
            <v>3791740</v>
          </cell>
          <cell r="K188" t="str">
            <v>NIT</v>
          </cell>
        </row>
        <row r="189">
          <cell r="C189" t="str">
            <v>PROTECOM LTDA</v>
          </cell>
          <cell r="D189" t="str">
            <v>824003310-1</v>
          </cell>
          <cell r="E189" t="str">
            <v>CARRERA 11 No. 10-90</v>
          </cell>
          <cell r="F189" t="str">
            <v>RIOHACHA</v>
          </cell>
          <cell r="G189">
            <v>5700000</v>
          </cell>
          <cell r="H189">
            <v>5709207</v>
          </cell>
          <cell r="K189" t="str">
            <v>NIT</v>
          </cell>
        </row>
        <row r="190">
          <cell r="C190" t="str">
            <v>PROTEGER CONSULTORIA SAS</v>
          </cell>
          <cell r="D190" t="str">
            <v>8020025260</v>
          </cell>
          <cell r="E190" t="str">
            <v>CRA 50 N 72-125</v>
          </cell>
          <cell r="F190" t="str">
            <v>BARRANQUILLA</v>
          </cell>
          <cell r="G190">
            <v>3600671</v>
          </cell>
          <cell r="H190">
            <v>3605238</v>
          </cell>
          <cell r="K190" t="str">
            <v>NIT</v>
          </cell>
        </row>
        <row r="191">
          <cell r="C191" t="str">
            <v>PROVISIONES MEDICAS HOSPITALARIAS S.A.S.</v>
          </cell>
          <cell r="D191" t="str">
            <v>900617693-8</v>
          </cell>
          <cell r="E191" t="str">
            <v>ZARAGOCILLA CALLE 30 N 49D-116</v>
          </cell>
          <cell r="F191" t="str">
            <v>CARTAGENA</v>
          </cell>
          <cell r="G191">
            <v>6756926</v>
          </cell>
          <cell r="K191" t="str">
            <v>NIT</v>
          </cell>
        </row>
        <row r="192">
          <cell r="C192" t="str">
            <v>PUBLICAR PUBLICIDAD MULTIMEDIA S.A.S.</v>
          </cell>
          <cell r="D192" t="str">
            <v>860001317-4</v>
          </cell>
          <cell r="E192" t="str">
            <v>AVDA 68 #75A-50 P. 2-3 Y 4</v>
          </cell>
          <cell r="F192" t="str">
            <v>BOGOTÁ</v>
          </cell>
          <cell r="G192">
            <v>6465555</v>
          </cell>
          <cell r="H192">
            <v>6465562</v>
          </cell>
          <cell r="K192" t="str">
            <v>NIT</v>
          </cell>
        </row>
        <row r="193">
          <cell r="C193" t="str">
            <v>PyS S.A.S</v>
          </cell>
          <cell r="D193" t="str">
            <v>802015621-9</v>
          </cell>
          <cell r="E193" t="str">
            <v>CL 62 43 48</v>
          </cell>
          <cell r="F193" t="str">
            <v>BARRANQUILLA</v>
          </cell>
          <cell r="G193">
            <v>3603120</v>
          </cell>
          <cell r="K193" t="str">
            <v>NIT</v>
          </cell>
          <cell r="L193" t="str">
            <v>info@pyscia.com</v>
          </cell>
        </row>
        <row r="194">
          <cell r="C194" t="str">
            <v>QUALITY COPIERS SAS</v>
          </cell>
          <cell r="D194" t="str">
            <v>900183423-1</v>
          </cell>
          <cell r="E194" t="str">
            <v>CRA 35 N 63A - 62</v>
          </cell>
          <cell r="F194" t="str">
            <v>BOGOTÁ</v>
          </cell>
          <cell r="G194">
            <v>4824533</v>
          </cell>
          <cell r="K194" t="str">
            <v>NIT</v>
          </cell>
        </row>
        <row r="195">
          <cell r="C195" t="str">
            <v>RADIO IMAGENES RADIOLOGOS ASOCIADOS S.A.S</v>
          </cell>
          <cell r="D195" t="str">
            <v>800222844-4</v>
          </cell>
          <cell r="E195" t="str">
            <v>CLL 22 Nº 13-84</v>
          </cell>
          <cell r="F195" t="str">
            <v>SANTA MARTA</v>
          </cell>
          <cell r="G195">
            <v>4214838</v>
          </cell>
          <cell r="H195">
            <v>4231456</v>
          </cell>
          <cell r="K195" t="str">
            <v>NIT</v>
          </cell>
          <cell r="L195" t="str">
            <v>rrasltda@yahoo.es</v>
          </cell>
        </row>
        <row r="196">
          <cell r="C196" t="str">
            <v>RAFAEL  MARTINEZ TURRIAGO</v>
          </cell>
          <cell r="D196" t="str">
            <v>17113264-5</v>
          </cell>
          <cell r="E196" t="str">
            <v>CL 63 A 57 11</v>
          </cell>
          <cell r="F196" t="str">
            <v>BOGOTÁ</v>
          </cell>
          <cell r="G196">
            <v>3114944844</v>
          </cell>
          <cell r="K196" t="str">
            <v>CC</v>
          </cell>
        </row>
        <row r="197">
          <cell r="C197" t="str">
            <v>REFRISER DE LA COSTA S.A.S.</v>
          </cell>
          <cell r="D197" t="str">
            <v>900878169-9</v>
          </cell>
          <cell r="E197" t="str">
            <v>CR 32 N 29-29 LC 2 URB VILLA SARA</v>
          </cell>
          <cell r="F197" t="str">
            <v>SANTA MARTA</v>
          </cell>
          <cell r="G197">
            <v>3003420347</v>
          </cell>
          <cell r="H197">
            <v>3013513247</v>
          </cell>
          <cell r="K197" t="str">
            <v>NIT</v>
          </cell>
        </row>
        <row r="198">
          <cell r="C198" t="str">
            <v>REPRESENTACIONES Y SERVICIOS JM SAS</v>
          </cell>
          <cell r="D198" t="str">
            <v>900487162-1</v>
          </cell>
          <cell r="E198" t="str">
            <v>BRR JONESGROUND 11 77 BRR GAVIOTAS</v>
          </cell>
          <cell r="F198" t="str">
            <v>SAN ANDRÉS</v>
          </cell>
          <cell r="G198">
            <v>3176604990</v>
          </cell>
          <cell r="K198" t="str">
            <v>NIT</v>
          </cell>
        </row>
        <row r="199">
          <cell r="C199" t="str">
            <v>REPUESTOS Y FRENOS S.A.S.</v>
          </cell>
          <cell r="D199" t="str">
            <v>900539080-9</v>
          </cell>
          <cell r="E199" t="str">
            <v>CALLE 76 45 - 14</v>
          </cell>
          <cell r="F199" t="str">
            <v>BARRANQUILLA</v>
          </cell>
          <cell r="G199">
            <v>3201096</v>
          </cell>
          <cell r="H199">
            <v>3560508</v>
          </cell>
          <cell r="K199" t="str">
            <v>NIT</v>
          </cell>
          <cell r="L199" t="str">
            <v>repuestosyfrenos@hotmail.com</v>
          </cell>
        </row>
        <row r="200">
          <cell r="C200" t="str">
            <v>RESTAURANTE SANTA SASON GOURMET LIMITADA</v>
          </cell>
          <cell r="D200" t="str">
            <v>900152190-8</v>
          </cell>
          <cell r="E200" t="str">
            <v>CR 52 74 90</v>
          </cell>
          <cell r="F200" t="str">
            <v>BARRANQUILLA</v>
          </cell>
          <cell r="G200">
            <v>3680540</v>
          </cell>
          <cell r="K200" t="str">
            <v>NIT</v>
          </cell>
        </row>
        <row r="201">
          <cell r="C201" t="str">
            <v>RICARDO AUGUSTO MALO ANGULO</v>
          </cell>
          <cell r="D201" t="str">
            <v>8693335-4</v>
          </cell>
          <cell r="E201" t="str">
            <v>CR 52 75 151 AP 2</v>
          </cell>
          <cell r="F201" t="str">
            <v>BARRANQUILLA</v>
          </cell>
          <cell r="G201">
            <v>3587813</v>
          </cell>
          <cell r="K201" t="str">
            <v>CC</v>
          </cell>
        </row>
        <row r="202">
          <cell r="C202" t="str">
            <v>ROSA CRISTINA OSPINA BERMUDEZ</v>
          </cell>
          <cell r="D202" t="str">
            <v>36530202-6</v>
          </cell>
          <cell r="E202" t="str">
            <v xml:space="preserve">AVDA TAMACA 16 - 28 CA 3 CON VILLA BELLA SEC RODADERO </v>
          </cell>
          <cell r="F202" t="str">
            <v>SANTA MARTA</v>
          </cell>
          <cell r="G202">
            <v>4228170</v>
          </cell>
          <cell r="K202" t="str">
            <v>CC</v>
          </cell>
        </row>
        <row r="203">
          <cell r="C203" t="str">
            <v>ROSMERY  CARDENAS CARDENAS</v>
          </cell>
          <cell r="D203" t="str">
            <v>32742721-2</v>
          </cell>
          <cell r="E203" t="str">
            <v>CARRERA 44 N 58 02</v>
          </cell>
          <cell r="F203" t="str">
            <v>BARRANQUILLA</v>
          </cell>
          <cell r="G203">
            <v>3145303</v>
          </cell>
          <cell r="K203" t="str">
            <v>CC</v>
          </cell>
        </row>
        <row r="204">
          <cell r="C204" t="str">
            <v>RUTH YADIRA SALCEDO RODRIGUEZ</v>
          </cell>
          <cell r="D204" t="str">
            <v>45422356-1</v>
          </cell>
          <cell r="E204" t="str">
            <v>BAJO HOTEL HENRY</v>
          </cell>
          <cell r="F204" t="str">
            <v>SAN ANDRÉS</v>
          </cell>
          <cell r="G204">
            <v>5127612</v>
          </cell>
          <cell r="H204">
            <v>5128340</v>
          </cell>
          <cell r="K204" t="str">
            <v>CC</v>
          </cell>
        </row>
        <row r="205">
          <cell r="C205" t="str">
            <v>SALUS PHARMA LABS S.A.S.</v>
          </cell>
          <cell r="D205" t="str">
            <v>900296701-1</v>
          </cell>
          <cell r="E205" t="str">
            <v>CRA 36 No 25a-34</v>
          </cell>
          <cell r="F205" t="str">
            <v>BOGOTÁ</v>
          </cell>
          <cell r="G205">
            <v>3379771</v>
          </cell>
          <cell r="K205" t="str">
            <v>NIT</v>
          </cell>
        </row>
        <row r="206">
          <cell r="C206" t="str">
            <v>SAN ANDRES NOBLE HOUSE HOTEL</v>
          </cell>
          <cell r="D206" t="str">
            <v>827000896-2</v>
          </cell>
          <cell r="E206" t="str">
            <v>AVDA COLON #8-89</v>
          </cell>
          <cell r="F206" t="str">
            <v>SAN ANDRÉS</v>
          </cell>
          <cell r="G206">
            <v>5128364</v>
          </cell>
          <cell r="K206" t="str">
            <v>NIT</v>
          </cell>
        </row>
        <row r="207">
          <cell r="C207" t="str">
            <v>SEGUPROT LTDA</v>
          </cell>
          <cell r="D207" t="str">
            <v>900025263-3</v>
          </cell>
          <cell r="E207" t="str">
            <v>CALLE 65 No 44-91</v>
          </cell>
          <cell r="F207" t="str">
            <v>BARRANQUILLA</v>
          </cell>
          <cell r="G207">
            <v>3688297</v>
          </cell>
          <cell r="H207">
            <v>3174288562</v>
          </cell>
          <cell r="K207" t="str">
            <v>NIT</v>
          </cell>
        </row>
        <row r="208">
          <cell r="C208" t="str">
            <v>SEGURIDAD ATLAS LTDA</v>
          </cell>
          <cell r="D208" t="str">
            <v>890312749-6</v>
          </cell>
          <cell r="E208" t="str">
            <v>CR 1 B  31 41 BRR SANTANDER</v>
          </cell>
          <cell r="F208" t="str">
            <v>CALI</v>
          </cell>
          <cell r="G208">
            <v>3923000</v>
          </cell>
          <cell r="K208" t="str">
            <v>NIT</v>
          </cell>
        </row>
        <row r="209">
          <cell r="C209" t="str">
            <v xml:space="preserve">SEGURIDAD DIGITAL DE COLOMBIA SDC LTDA </v>
          </cell>
          <cell r="D209" t="str">
            <v>900164595-9</v>
          </cell>
          <cell r="E209" t="str">
            <v>CALLE 22 #18-77</v>
          </cell>
          <cell r="F209" t="str">
            <v>SINCELEJO</v>
          </cell>
          <cell r="G209">
            <v>2741516</v>
          </cell>
          <cell r="H209">
            <v>2745883</v>
          </cell>
          <cell r="K209" t="str">
            <v>NIT</v>
          </cell>
        </row>
        <row r="210">
          <cell r="C210" t="str">
            <v>SEGURIDAD, SALUD EN EL TRABAJO Y AMBIENTE CONSULTING S.A.S.</v>
          </cell>
          <cell r="D210" t="str">
            <v>900847258-3</v>
          </cell>
          <cell r="E210" t="str">
            <v>CL 76 38A 27</v>
          </cell>
          <cell r="F210" t="str">
            <v>BARRANQUILLA</v>
          </cell>
          <cell r="G210">
            <v>3693418</v>
          </cell>
          <cell r="K210" t="str">
            <v>NIT</v>
          </cell>
        </row>
        <row r="211">
          <cell r="C211" t="str">
            <v>SEGURTRONIC LTDA</v>
          </cell>
          <cell r="D211" t="str">
            <v>800250741-3</v>
          </cell>
          <cell r="E211" t="str">
            <v>AVDA EL LAGO #20-31</v>
          </cell>
          <cell r="F211" t="str">
            <v>CARTAGENA</v>
          </cell>
          <cell r="G211">
            <v>6662387</v>
          </cell>
          <cell r="H211">
            <v>6662319</v>
          </cell>
          <cell r="K211" t="str">
            <v>NIT</v>
          </cell>
        </row>
        <row r="212">
          <cell r="C212" t="str">
            <v>SERLAVAN S.A.S.</v>
          </cell>
          <cell r="D212" t="str">
            <v>900421016-9</v>
          </cell>
          <cell r="E212" t="str">
            <v>AV DEL LIBERTADOR 26 64</v>
          </cell>
          <cell r="F212" t="str">
            <v>SANTA MARTA</v>
          </cell>
          <cell r="G212">
            <v>4204178</v>
          </cell>
          <cell r="K212" t="str">
            <v>NIT</v>
          </cell>
        </row>
        <row r="213">
          <cell r="C213" t="str">
            <v>SERVICIOS AMBIENTALES ESPECIALES S.A E.S.P</v>
          </cell>
          <cell r="D213" t="str">
            <v>802007083-2</v>
          </cell>
          <cell r="E213" t="str">
            <v>VIA 40 N 77B  190</v>
          </cell>
          <cell r="F213" t="str">
            <v>BARRANQUILLA</v>
          </cell>
          <cell r="G213">
            <v>3532104</v>
          </cell>
          <cell r="H213">
            <v>3730692</v>
          </cell>
          <cell r="K213" t="str">
            <v>NIT</v>
          </cell>
        </row>
        <row r="214">
          <cell r="C214" t="str">
            <v>SHARI PAULINE MANUEL NIÑO</v>
          </cell>
          <cell r="D214" t="str">
            <v>1123631518-8</v>
          </cell>
          <cell r="E214" t="str">
            <v xml:space="preserve">BRR SARIE BAY ENTRADA AL PESCADERO </v>
          </cell>
          <cell r="F214" t="str">
            <v>SAN ANDRÉS</v>
          </cell>
          <cell r="G214">
            <v>3022794615</v>
          </cell>
          <cell r="K214" t="str">
            <v>CC</v>
          </cell>
        </row>
        <row r="215">
          <cell r="C215" t="str">
            <v>SIMEON DE LUQUE PINTO</v>
          </cell>
          <cell r="D215" t="str">
            <v>84090199-7</v>
          </cell>
          <cell r="E215" t="str">
            <v>CL 20 N 11-89 BRR LUIS EDUARDO CUELLAR</v>
          </cell>
          <cell r="F215" t="str">
            <v>RIOHACHA</v>
          </cell>
          <cell r="G215">
            <v>7276007</v>
          </cell>
          <cell r="H215">
            <v>3163813206</v>
          </cell>
          <cell r="K215" t="str">
            <v>NIT</v>
          </cell>
        </row>
        <row r="216">
          <cell r="C216" t="str">
            <v>SISTEOFFIC JL S.A.S.</v>
          </cell>
          <cell r="D216" t="str">
            <v>900240938-7</v>
          </cell>
          <cell r="E216" t="str">
            <v>CL 76 46 55</v>
          </cell>
          <cell r="F216" t="str">
            <v>BARRANQUILLA</v>
          </cell>
          <cell r="G216">
            <v>3608840</v>
          </cell>
          <cell r="H216">
            <v>3681700</v>
          </cell>
          <cell r="K216" t="str">
            <v>NIT</v>
          </cell>
        </row>
        <row r="217">
          <cell r="C217" t="str">
            <v>SM INTERNATIONAL CONSULTING S.A.S.</v>
          </cell>
          <cell r="D217" t="str">
            <v>900737338-2</v>
          </cell>
          <cell r="E217" t="str">
            <v xml:space="preserve">TV 44 100 81 </v>
          </cell>
          <cell r="F217" t="str">
            <v>BARRANQUILLA</v>
          </cell>
          <cell r="G217">
            <v>3008156445</v>
          </cell>
          <cell r="H217">
            <v>3008086637</v>
          </cell>
          <cell r="K217" t="str">
            <v>NIT</v>
          </cell>
        </row>
        <row r="218">
          <cell r="C218" t="str">
            <v>SMART SECURITY LTDA</v>
          </cell>
          <cell r="D218" t="str">
            <v>800189091-4</v>
          </cell>
          <cell r="E218" t="str">
            <v>CALLE 76 No 54-11 of 901</v>
          </cell>
          <cell r="F218" t="str">
            <v>BARRANQUILLA</v>
          </cell>
          <cell r="G218">
            <v>3480113</v>
          </cell>
          <cell r="H218">
            <v>3480113</v>
          </cell>
          <cell r="K218" t="str">
            <v>NIT</v>
          </cell>
        </row>
        <row r="219">
          <cell r="C219" t="str">
            <v>SOC. DE ACUEDUCTO ALCANTARILLADO Y ASEO  (TRIPLE AAA)</v>
          </cell>
          <cell r="D219" t="str">
            <v>800135913-1</v>
          </cell>
          <cell r="E219" t="str">
            <v>CLL 63  N 36 ESQ</v>
          </cell>
          <cell r="F219" t="str">
            <v>BARRANQUILLA</v>
          </cell>
          <cell r="G219">
            <v>3614222</v>
          </cell>
          <cell r="K219" t="str">
            <v>NIT</v>
          </cell>
        </row>
        <row r="220">
          <cell r="C220" t="str">
            <v>SOCIEDAD MEDICA CLINICA RIOHACHA SAS</v>
          </cell>
          <cell r="D220" t="str">
            <v>892115096-8</v>
          </cell>
          <cell r="E220" t="str">
            <v>CLL 11A  CRR 13 ESQ</v>
          </cell>
          <cell r="F220" t="str">
            <v>RIOHACHA</v>
          </cell>
          <cell r="G220">
            <v>7273476</v>
          </cell>
          <cell r="H220">
            <v>7274412</v>
          </cell>
          <cell r="K220" t="str">
            <v>NIT</v>
          </cell>
        </row>
        <row r="221">
          <cell r="C221" t="str">
            <v>SODIMAC S.A HOMECENTER</v>
          </cell>
          <cell r="D221" t="str">
            <v>800242106-2</v>
          </cell>
          <cell r="E221" t="str">
            <v>CRA 52 #74-137</v>
          </cell>
          <cell r="F221" t="str">
            <v>BARRANQUILLA</v>
          </cell>
          <cell r="G221">
            <v>3564949</v>
          </cell>
          <cell r="K221" t="str">
            <v>NIT</v>
          </cell>
        </row>
        <row r="222">
          <cell r="C222" t="str">
            <v>SOL CABLE VISION S.A.S. ESP</v>
          </cell>
          <cell r="D222" t="str">
            <v>900373099-3</v>
          </cell>
          <cell r="E222" t="str">
            <v>AV. PROVIDENCIA 4-115</v>
          </cell>
          <cell r="F222" t="str">
            <v>SAN ANDRÉS</v>
          </cell>
          <cell r="G222">
            <v>5122250</v>
          </cell>
          <cell r="K222" t="str">
            <v>NIT</v>
          </cell>
          <cell r="L222" t="str">
            <v>solcablevision@solcv.com</v>
          </cell>
        </row>
        <row r="223">
          <cell r="C223" t="str">
            <v>SOLDADURA RECARGA Y SEGURIDAD INDUSTRIAL DE LA COSTA CARIBE SORSEGDE LA COSTA LTDA.</v>
          </cell>
          <cell r="D223" t="str">
            <v>802020634-4</v>
          </cell>
          <cell r="E223" t="str">
            <v>CR 54 N 48 187 LC 2</v>
          </cell>
          <cell r="F223" t="str">
            <v>BARRANQUILLA</v>
          </cell>
          <cell r="G223">
            <v>3795543</v>
          </cell>
          <cell r="K223" t="str">
            <v>NIT</v>
          </cell>
        </row>
        <row r="224">
          <cell r="C224" t="str">
            <v>SOMOS ABOGADOS S.A.S.</v>
          </cell>
          <cell r="D224" t="str">
            <v>900743774-5</v>
          </cell>
          <cell r="E224" t="str">
            <v>CRA 27 N 79-08</v>
          </cell>
          <cell r="F224" t="str">
            <v>BARRANQUILLA</v>
          </cell>
          <cell r="G224">
            <v>3201660</v>
          </cell>
          <cell r="K224" t="str">
            <v>NIT</v>
          </cell>
        </row>
        <row r="225">
          <cell r="C225" t="str">
            <v>SOPESA S.A. E.S.P.</v>
          </cell>
          <cell r="D225" t="str">
            <v>827000108-7</v>
          </cell>
          <cell r="E225" t="str">
            <v>SARIE BAY CALLE 2A #5-32</v>
          </cell>
          <cell r="F225" t="str">
            <v>SAN ANDRÉS</v>
          </cell>
          <cell r="G225">
            <v>5123470</v>
          </cell>
          <cell r="K225" t="str">
            <v>NIT</v>
          </cell>
        </row>
        <row r="226">
          <cell r="C226" t="str">
            <v>STRATEGIC DATA SAS - STRADATA S.A.S.</v>
          </cell>
          <cell r="D226" t="str">
            <v>900316792-7</v>
          </cell>
          <cell r="E226" t="str">
            <v>CAALLE 29 N 41-1050OF 501</v>
          </cell>
          <cell r="F226" t="str">
            <v>MEDELLÍN</v>
          </cell>
          <cell r="G226">
            <v>4031779</v>
          </cell>
          <cell r="K226" t="str">
            <v>NIT</v>
          </cell>
        </row>
        <row r="227">
          <cell r="C227" t="str">
            <v>SU OPORTUNO SERVICIO LTDA</v>
          </cell>
          <cell r="D227" t="str">
            <v>860020369-8</v>
          </cell>
          <cell r="E227" t="str">
            <v>CRA 54 N 80-16</v>
          </cell>
          <cell r="F227" t="str">
            <v>BARRANQUILLA</v>
          </cell>
          <cell r="G227">
            <v>3782926</v>
          </cell>
          <cell r="K227" t="str">
            <v>NIT</v>
          </cell>
        </row>
        <row r="228">
          <cell r="C228" t="str">
            <v>SUMINISTRO Y DOTACIONES COLOMBIA S.A.</v>
          </cell>
          <cell r="D228" t="str">
            <v>802000608-7</v>
          </cell>
          <cell r="E228" t="str">
            <v>CRA 43 No.80-59</v>
          </cell>
          <cell r="F228" t="str">
            <v>BARRANQUILLA</v>
          </cell>
          <cell r="G228">
            <v>3776427</v>
          </cell>
          <cell r="H228">
            <v>3595155</v>
          </cell>
          <cell r="K228" t="str">
            <v>NIT</v>
          </cell>
          <cell r="L228" t="str">
            <v>SUMIDOTA@HOTMAIL.COM</v>
          </cell>
        </row>
        <row r="229">
          <cell r="C229" t="str">
            <v>SUPER EQUIPOS Y SERVICIOS SAS</v>
          </cell>
          <cell r="D229" t="str">
            <v>900370176-9</v>
          </cell>
          <cell r="E229" t="str">
            <v>CARRERA 45 76 89 BRR PORVENIR</v>
          </cell>
          <cell r="F229" t="str">
            <v>BARRANQUILLA</v>
          </cell>
          <cell r="G229">
            <v>3409222</v>
          </cell>
          <cell r="K229" t="str">
            <v>NIT</v>
          </cell>
        </row>
        <row r="230">
          <cell r="C230" t="str">
            <v>TECNIALARMAS LTDA</v>
          </cell>
          <cell r="D230" t="str">
            <v>890117413-1</v>
          </cell>
          <cell r="E230" t="str">
            <v>Cra 52 Nº 74-151</v>
          </cell>
          <cell r="F230" t="str">
            <v>BARRANQUILLA</v>
          </cell>
          <cell r="G230">
            <v>3610180</v>
          </cell>
          <cell r="K230" t="str">
            <v>NIT</v>
          </cell>
        </row>
        <row r="231">
          <cell r="C231" t="str">
            <v>TECNOMEC INGENIERIA S.A.S.</v>
          </cell>
          <cell r="D231" t="str">
            <v>900506975-3</v>
          </cell>
          <cell r="E231" t="str">
            <v>CALLE 48 N 52 78</v>
          </cell>
          <cell r="F231" t="str">
            <v>BARRANQUILLA</v>
          </cell>
          <cell r="G231">
            <v>3659296</v>
          </cell>
          <cell r="K231" t="str">
            <v>NIT</v>
          </cell>
        </row>
        <row r="232">
          <cell r="C232" t="str">
            <v>TELEMARCAR S.A.S.</v>
          </cell>
          <cell r="D232" t="str">
            <v>802013753-7</v>
          </cell>
          <cell r="E232" t="str">
            <v>CL 76 50 13 INTERIOR 1</v>
          </cell>
          <cell r="F232" t="str">
            <v>BARRANQUILLA</v>
          </cell>
          <cell r="G232">
            <v>3606501</v>
          </cell>
          <cell r="K232" t="str">
            <v>NIT</v>
          </cell>
        </row>
        <row r="233">
          <cell r="C233" t="str">
            <v>TELMEX HOGAR S.A.</v>
          </cell>
          <cell r="D233" t="str">
            <v>830053800-4</v>
          </cell>
          <cell r="E233" t="str">
            <v xml:space="preserve">CRA 11A #94-76 BARRIO CHICO </v>
          </cell>
          <cell r="F233" t="str">
            <v>BOGOTÁ</v>
          </cell>
          <cell r="G233">
            <v>6500300</v>
          </cell>
          <cell r="H233">
            <v>6500500</v>
          </cell>
          <cell r="K233" t="str">
            <v>NIT</v>
          </cell>
        </row>
        <row r="234">
          <cell r="C234" t="str">
            <v xml:space="preserve">TERESA  FUENTES CUELLO Y/O LABORATORIO CLINICO BIOLAB </v>
          </cell>
          <cell r="D234" t="str">
            <v>40986184-3</v>
          </cell>
          <cell r="E234" t="str">
            <v>BRR SARIE BAY CALLE 1A #9-06</v>
          </cell>
          <cell r="F234" t="str">
            <v>SAN ANDRÉS</v>
          </cell>
          <cell r="G234">
            <v>5126657</v>
          </cell>
          <cell r="K234" t="str">
            <v>CC</v>
          </cell>
        </row>
        <row r="235">
          <cell r="C235" t="str">
            <v>TERMO COOL LTDA</v>
          </cell>
          <cell r="D235" t="str">
            <v>900134610-3</v>
          </cell>
          <cell r="E235" t="str">
            <v>AV 20 DE JULIO N 4A-75</v>
          </cell>
          <cell r="F235" t="str">
            <v>SAN ANDRÉS</v>
          </cell>
          <cell r="G235">
            <v>5122487</v>
          </cell>
          <cell r="K235" t="str">
            <v>NIT</v>
          </cell>
        </row>
        <row r="236">
          <cell r="C236" t="str">
            <v>THOMSON PLM.S.A.</v>
          </cell>
          <cell r="D236" t="str">
            <v>860043661-3</v>
          </cell>
          <cell r="E236" t="str">
            <v>CLL 106  40-83</v>
          </cell>
          <cell r="F236" t="str">
            <v>BOGOTÁ</v>
          </cell>
          <cell r="G236">
            <v>6131111</v>
          </cell>
          <cell r="K236" t="str">
            <v>NIT</v>
          </cell>
        </row>
        <row r="237">
          <cell r="C237" t="str">
            <v>TLC MEDICAL SAS</v>
          </cell>
          <cell r="D237" t="str">
            <v>900563107-1</v>
          </cell>
          <cell r="E237" t="str">
            <v>CR 53 CL 74 135 P 2 LC 7</v>
          </cell>
          <cell r="F237" t="str">
            <v>BARRANQUILLA</v>
          </cell>
          <cell r="G237">
            <v>3608807</v>
          </cell>
          <cell r="K237" t="str">
            <v>NIT</v>
          </cell>
        </row>
        <row r="238">
          <cell r="C238" t="str">
            <v>TRANSPORTADORA UNIVERSAL</v>
          </cell>
          <cell r="D238" t="str">
            <v>800060828-1</v>
          </cell>
          <cell r="E238" t="str">
            <v>CR 46 N 57 57</v>
          </cell>
          <cell r="F238" t="str">
            <v>BARRANQUILLA</v>
          </cell>
          <cell r="G238">
            <v>3683377</v>
          </cell>
          <cell r="K238" t="str">
            <v>NIT</v>
          </cell>
        </row>
        <row r="239">
          <cell r="C239" t="str">
            <v>TRANSPORTES CHEVALIER</v>
          </cell>
          <cell r="D239" t="str">
            <v>8000360520</v>
          </cell>
          <cell r="E239" t="str">
            <v>KRA 45 No 45-81</v>
          </cell>
          <cell r="F239" t="str">
            <v>BARRANQUILLA</v>
          </cell>
          <cell r="G239">
            <v>3799818</v>
          </cell>
          <cell r="H239">
            <v>0</v>
          </cell>
          <cell r="K239" t="str">
            <v>NIT</v>
          </cell>
        </row>
        <row r="240">
          <cell r="C240" t="str">
            <v>UNIDAD DE ODONTOLOGIA INTEGRAL LTDA</v>
          </cell>
          <cell r="D240" t="str">
            <v>800210113-7</v>
          </cell>
          <cell r="E240" t="str">
            <v>CRA 47 N 79-101</v>
          </cell>
          <cell r="F240" t="str">
            <v>BARRANQUILLA</v>
          </cell>
          <cell r="G240">
            <v>3586679</v>
          </cell>
          <cell r="H240">
            <v>3689653</v>
          </cell>
          <cell r="K240" t="str">
            <v>NIT</v>
          </cell>
        </row>
        <row r="241">
          <cell r="C241" t="str">
            <v>UNIDROGAS S.A.</v>
          </cell>
          <cell r="D241" t="str">
            <v>890208788-9</v>
          </cell>
          <cell r="E241" t="str">
            <v>Calle 80 Nº 68-13</v>
          </cell>
          <cell r="F241" t="str">
            <v>BARRANQUILLA</v>
          </cell>
          <cell r="G241">
            <v>3556251</v>
          </cell>
          <cell r="H241">
            <v>3556851</v>
          </cell>
          <cell r="K241" t="str">
            <v>NIT</v>
          </cell>
        </row>
        <row r="242">
          <cell r="C242" t="str">
            <v>VALIDARR LTDA</v>
          </cell>
          <cell r="D242" t="str">
            <v>811045170-1</v>
          </cell>
          <cell r="E242" t="str">
            <v>CALLE 40 A A 59C-07</v>
          </cell>
          <cell r="F242" t="str">
            <v>BELLO</v>
          </cell>
          <cell r="G242">
            <v>4562887</v>
          </cell>
          <cell r="H242" t="str">
            <v>310-4143950</v>
          </cell>
          <cell r="K242" t="str">
            <v>NIT</v>
          </cell>
        </row>
        <row r="243">
          <cell r="C243" t="str">
            <v>VICTOR ENRIQUE BELEÑO CORTES</v>
          </cell>
          <cell r="D243" t="str">
            <v>12553671-9</v>
          </cell>
          <cell r="E243" t="str">
            <v>CL 71 N 16C-40</v>
          </cell>
          <cell r="F243" t="str">
            <v>BARRANQUILLA</v>
          </cell>
          <cell r="G243">
            <v>3726162</v>
          </cell>
          <cell r="K243" t="str">
            <v>CC</v>
          </cell>
        </row>
        <row r="244">
          <cell r="C244" t="str">
            <v>VITALCHEM LABORATORIES DE COLOMBIA S.A.</v>
          </cell>
          <cell r="D244" t="str">
            <v>830123806-9</v>
          </cell>
          <cell r="E244" t="str">
            <v>CALLE 105 #45A-39</v>
          </cell>
          <cell r="F244" t="str">
            <v>BOGOTÁ</v>
          </cell>
          <cell r="G244">
            <v>6918688</v>
          </cell>
          <cell r="H244">
            <v>6918766</v>
          </cell>
          <cell r="K244" t="str">
            <v>NIT</v>
          </cell>
        </row>
        <row r="245">
          <cell r="C245" t="str">
            <v>VITALFARMA DE COLOMBIA LTDA</v>
          </cell>
          <cell r="D245" t="str">
            <v>900038602-3</v>
          </cell>
          <cell r="E245" t="str">
            <v xml:space="preserve"> CR 98 23 H 84 P2</v>
          </cell>
          <cell r="F245" t="str">
            <v>BOGOTÁ</v>
          </cell>
          <cell r="G245">
            <v>4831309</v>
          </cell>
          <cell r="H245">
            <v>3203430106</v>
          </cell>
          <cell r="K245" t="str">
            <v>NIT</v>
          </cell>
        </row>
        <row r="246">
          <cell r="C246" t="str">
            <v>WILSON ENRIQUE LOPEZ SERRANO</v>
          </cell>
          <cell r="D246" t="str">
            <v>73435418-8</v>
          </cell>
          <cell r="F246" t="str">
            <v>CARTAGENA</v>
          </cell>
          <cell r="G246">
            <v>3126624448</v>
          </cell>
          <cell r="K246" t="str">
            <v>CC</v>
          </cell>
        </row>
        <row r="247">
          <cell r="C247" t="str">
            <v>YAMINA   CUMPLIDO  ROMERO Y/O LABORATORIO CLINICO ESPECIALIZADO E.U.</v>
          </cell>
          <cell r="D247" t="str">
            <v>900178355-9</v>
          </cell>
          <cell r="E247" t="str">
            <v>CALLE 22 #17-34</v>
          </cell>
          <cell r="F247" t="str">
            <v>SINCELEJO</v>
          </cell>
          <cell r="G247">
            <v>2812634</v>
          </cell>
          <cell r="K247" t="str">
            <v>CC</v>
          </cell>
        </row>
        <row r="248">
          <cell r="C248" t="str">
            <v>YOSELIN YULIETH MERIÑO GUZMAN</v>
          </cell>
          <cell r="D248" t="str">
            <v>10457279450</v>
          </cell>
          <cell r="E248" t="str">
            <v>CR 8 D 1 38 B 52</v>
          </cell>
          <cell r="F248" t="str">
            <v>BARRANQUILLA</v>
          </cell>
          <cell r="G248">
            <v>3017070929</v>
          </cell>
          <cell r="K248" t="str">
            <v>CC</v>
          </cell>
        </row>
        <row r="249">
          <cell r="C249" t="str">
            <v>ZENA PAOLA DEL VALLE</v>
          </cell>
          <cell r="D249" t="str">
            <v>57462430-3</v>
          </cell>
          <cell r="E249" t="str">
            <v>CALLE 22 N 13A-30 LC 2</v>
          </cell>
          <cell r="F249" t="str">
            <v>SANTA MARTA</v>
          </cell>
          <cell r="G249">
            <v>4313947</v>
          </cell>
          <cell r="K249" t="str">
            <v>NIT</v>
          </cell>
        </row>
        <row r="250">
          <cell r="C250" t="str">
            <v>IMPORCLINICAS</v>
          </cell>
          <cell r="D250" t="str">
            <v>900436663-1</v>
          </cell>
          <cell r="E250" t="str">
            <v>CRA 50 No.80-18 LOC 4</v>
          </cell>
          <cell r="F250" t="str">
            <v>BARRANQUILLA</v>
          </cell>
          <cell r="G250">
            <v>3784862</v>
          </cell>
          <cell r="J250">
            <v>3216920213</v>
          </cell>
          <cell r="K250" t="str">
            <v>NIT</v>
          </cell>
          <cell r="L250" t="str">
            <v>ventas3@imporclinicas.com</v>
          </cell>
          <cell r="M250" t="str">
            <v>LAURA OLARTE</v>
          </cell>
          <cell r="N250" t="str">
            <v>CONTADO</v>
          </cell>
        </row>
        <row r="251">
          <cell r="C251" t="str">
            <v>SOLUZIONI</v>
          </cell>
          <cell r="D251" t="str">
            <v>802025316-1</v>
          </cell>
          <cell r="E251" t="str">
            <v>Cr 50 # 53-37</v>
          </cell>
          <cell r="F251" t="str">
            <v>BARRANQUILLA</v>
          </cell>
          <cell r="G251">
            <v>3442969</v>
          </cell>
          <cell r="J251">
            <v>3023435438</v>
          </cell>
          <cell r="K251" t="str">
            <v>NIT</v>
          </cell>
          <cell r="L251" t="str">
            <v>asesor@soluzioni-sa.com</v>
          </cell>
          <cell r="M251" t="str">
            <v>ADRIANA V. ROJAS MAZZENETT</v>
          </cell>
          <cell r="N251" t="str">
            <v>CONTADO</v>
          </cell>
        </row>
      </sheetData>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BLIOTECA"/>
      <sheetName val="PLANEACION"/>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Cuenta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LL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TIVIDAD"/>
      <sheetName val="LIQUIDACION"/>
      <sheetName val="DIAS"/>
    </sheetNames>
    <sheetDataSet>
      <sheetData sheetId="0"/>
      <sheetData sheetId="1">
        <row r="2">
          <cell r="B2">
            <v>1</v>
          </cell>
        </row>
      </sheetData>
      <sheetData sheetId="2">
        <row r="2">
          <cell r="B2">
            <v>1</v>
          </cell>
          <cell r="C2" t="str">
            <v>Domingo</v>
          </cell>
        </row>
        <row r="3">
          <cell r="B3">
            <v>2</v>
          </cell>
          <cell r="C3" t="str">
            <v>Lunes</v>
          </cell>
        </row>
        <row r="4">
          <cell r="B4">
            <v>3</v>
          </cell>
          <cell r="C4" t="str">
            <v>Martes</v>
          </cell>
        </row>
        <row r="5">
          <cell r="B5">
            <v>4</v>
          </cell>
          <cell r="C5" t="str">
            <v>Miércoles</v>
          </cell>
        </row>
        <row r="6">
          <cell r="B6">
            <v>5</v>
          </cell>
          <cell r="C6" t="str">
            <v>Jueves</v>
          </cell>
        </row>
        <row r="7">
          <cell r="B7">
            <v>6</v>
          </cell>
          <cell r="C7" t="str">
            <v>Viernes</v>
          </cell>
        </row>
        <row r="8">
          <cell r="B8">
            <v>7</v>
          </cell>
          <cell r="C8" t="str">
            <v>Sábado</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fijos 2015"/>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 EDUCACION"/>
      <sheetName val="S. GRAL"/>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OSYGA"/>
      <sheetName val="ATEP CAJAS EDAD MORA 2007"/>
      <sheetName val="ATEP ACTIVIDAD EDAD MORA 2007"/>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OSYGA"/>
      <sheetName val="ATEP CAJAS EDAD MORA"/>
      <sheetName val="ATEP ACTIVIDAD EDAD MORA 2007"/>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creto y Resol"/>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OSYGA"/>
      <sheetName val="ATEP CAJAS EDAD MORA 2007"/>
      <sheetName val="ATEP ACTIVIDAD EDAD MORA 2007"/>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EP ACTIVIDAD EDAD MORA 2006"/>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Macroeconomicos"/>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BLIOTECA"/>
      <sheetName val="PLANEACION"/>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resupuesto"/>
      <sheetName val="Gráfico1"/>
      <sheetName val="Hoja1"/>
      <sheetName val="Consolidado"/>
      <sheetName val="Plan de Cuentas"/>
      <sheetName val="Menu Principal"/>
      <sheetName val="Balance General"/>
      <sheetName val="Activo"/>
      <sheetName val="Pasivo"/>
      <sheetName val="Patrimonio"/>
      <sheetName val="Estado Resultado"/>
      <sheetName val="ESTRUCTURA FINANCIERA"/>
      <sheetName val="Carga  Fija"/>
      <sheetName val="Indicadores"/>
      <sheetName val="Tabla Resumen"/>
      <sheetName val="Arbol Rentabilidad Op"/>
    </sheetNames>
    <sheetDataSet>
      <sheetData sheetId="0" refreshError="1"/>
      <sheetData sheetId="1" refreshError="1"/>
      <sheetData sheetId="2" refreshError="1"/>
      <sheetData sheetId="3" refreshError="1"/>
      <sheetData sheetId="4">
        <row r="1">
          <cell r="A1" t="str">
            <v>Numero</v>
          </cell>
        </row>
      </sheetData>
      <sheetData sheetId="5" refreshError="1"/>
      <sheetData sheetId="6" refreshError="1"/>
      <sheetData sheetId="7" refreshError="1"/>
      <sheetData sheetId="8" refreshError="1"/>
      <sheetData sheetId="9" refreshError="1"/>
      <sheetData sheetId="10"/>
      <sheetData sheetId="11" refreshError="1"/>
      <sheetData sheetId="12">
        <row r="2">
          <cell r="H2">
            <v>1</v>
          </cell>
        </row>
      </sheetData>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DULA DE PERSONAL TC"/>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 SOCIAL"/>
      <sheetName val="PLANEACION"/>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CE"/>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imulador"/>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_CC_AREA_SEDE"/>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b_referencias"/>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ENDENCIAS"/>
      <sheetName val="OPEN ACCES"/>
      <sheetName val="BILINGUISMO "/>
      <sheetName val="movilidad estudiantil"/>
      <sheetName val="consolidado"/>
      <sheetName val="DOCENTES DOCTORES Y MAGISTERES"/>
      <sheetName val="DETALLE ALGUNOS INDICADORES"/>
      <sheetName val="relacion de publicaciones"/>
      <sheetName val="Créditos desecolarizados"/>
      <sheetName val="Alianzas Instit Nacionales"/>
      <sheetName val="Alianzas Inst Internacionales"/>
      <sheetName val="recursos generados invest."/>
      <sheetName val="INVEST3"/>
      <sheetName val="INVEST2"/>
      <sheetName val="Investigaciones"/>
      <sheetName val="Movilidad docente"/>
      <sheetName val="Asesorias"/>
      <sheetName val="Generación Empresas"/>
      <sheetName val="Proyectos Sociales"/>
      <sheetName val="Membresias"/>
      <sheetName val="Datos Para Indica de Talentos"/>
      <sheetName val="Prácticas Profesionales "/>
      <sheetName val="Estudios Consolidados(96-2004)"/>
      <sheetName val="Asesorias (2)"/>
      <sheetName val="Edu Permanente 2002-2004"/>
      <sheetName val="Escuela de Verano"/>
      <sheetName val="oPEN aCCES(2)"/>
      <sheetName val="GRAFICAS ESTADOS FINANCIEROS"/>
      <sheetName val="BIBLIOTECA"/>
      <sheetName val="PLANEA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6">
          <cell r="C26">
            <v>4.5086297992250793E-2</v>
          </cell>
          <cell r="E26">
            <v>5.1179673321234118E-2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 INFORMATICOS"/>
      <sheetName val="DES. EMPRESARIAL"/>
    </sheetNames>
    <sheetDataSet>
      <sheetData sheetId="0" refreshError="1"/>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indiceRP"/>
    </sheetNames>
    <sheetDataSet>
      <sheetData sheetId="0" refreshError="1"/>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_base"/>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xC_costos"/>
      <sheetName val="indiceRP"/>
      <sheetName val="tablas"/>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GOCIOS"/>
      <sheetName val="FZAS I"/>
      <sheetName val="FZAS II 07"/>
      <sheetName val="RRHH 07"/>
    </sheetNames>
    <sheetDataSet>
      <sheetData sheetId="0" refreshError="1"/>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 cta 25"/>
      <sheetName val="Mov cuenta salarios"/>
      <sheetName val="Difer en pago de nómina 2019 "/>
      <sheetName val="Diferencias inventarios"/>
    </sheetNames>
    <sheetDataSet>
      <sheetData sheetId="0" refreshError="1"/>
      <sheetData sheetId="1" refreshError="1"/>
      <sheetData sheetId="2"/>
      <sheetData sheetId="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POLITICAS"/>
      <sheetName val="DEC. C ECONOMICAS"/>
      <sheetName val="BIBLIOTECA"/>
      <sheetName val="PLANEACION"/>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ZAS I"/>
      <sheetName val="NEGOCI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C ECONOMICAS"/>
      <sheetName val="C. POLITICAS"/>
      <sheetName val="SEC. GRAL"/>
      <sheetName val="G. HUMANA"/>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ZAS II 07"/>
      <sheetName val="RRHH 07"/>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QuimioSalud" displayName="QuimioSalud" ref="B5:U32" totalsRowShown="0" headerRowDxfId="140" dataDxfId="139" tableBorderDxfId="138">
  <autoFilter ref="B5:U32" xr:uid="{00000000-0009-0000-0100-000001000000}"/>
  <tableColumns count="20">
    <tableColumn id="1" xr3:uid="{00000000-0010-0000-0000-000001000000}" name="CODIGO" dataDxfId="137"/>
    <tableColumn id="2" xr3:uid="{00000000-0010-0000-0000-000002000000}" name="RUBRO EVALUADO" dataDxfId="136"/>
    <tableColumn id="3" xr3:uid="{00000000-0010-0000-0000-000003000000}" name="PRUEBA  REALIZADA" dataDxfId="135"/>
    <tableColumn id="4" xr3:uid="{00000000-0010-0000-0000-000004000000}" name="HALLAZGO " dataDxfId="134"/>
    <tableColumn id="5" xr3:uid="{00000000-0010-0000-0000-000005000000}" name="RECOMENDACIONES" dataDxfId="133"/>
    <tableColumn id="6" xr3:uid="{00000000-0010-0000-0000-000006000000}" name="Plan de acción" dataDxfId="132"/>
    <tableColumn id="7" xr3:uid="{00000000-0010-0000-0000-000007000000}" name="Desarrollo plan de acción" dataDxfId="131"/>
    <tableColumn id="8" xr3:uid="{00000000-0010-0000-0000-000008000000}" name="Responsable " dataDxfId="130"/>
    <tableColumn id="9" xr3:uid="{00000000-0010-0000-0000-000009000000}" name="TIPO DE  RIESGO " dataDxfId="129"/>
    <tableColumn id="10" xr3:uid="{00000000-0010-0000-0000-00000A000000}" name="IMPACTO" dataDxfId="128"/>
    <tableColumn id="11" xr3:uid="{00000000-0010-0000-0000-00000B000000}" name="PROBABILIDAD" dataDxfId="127"/>
    <tableColumn id="12" xr3:uid="{00000000-0010-0000-0000-00000C000000}" name="NIVEL DE RIESGO" dataDxfId="126"/>
    <tableColumn id="13" xr3:uid="{00000000-0010-0000-0000-00000D000000}" name="ESTADO" dataDxfId="125"/>
    <tableColumn id="14" xr3:uid="{00000000-0010-0000-0000-00000E000000}" name="Observaciones de estado" dataDxfId="124"/>
    <tableColumn id="15" xr3:uid="{00000000-0010-0000-0000-00000F000000}" name="Agosto " dataDxfId="123" dataCellStyle="Porcentaje"/>
    <tableColumn id="16" xr3:uid="{00000000-0010-0000-0000-000010000000}" name="Septiembre" dataDxfId="122" dataCellStyle="Porcentaje"/>
    <tableColumn id="17" xr3:uid="{00000000-0010-0000-0000-000011000000}" name="Octubre " dataDxfId="121" dataCellStyle="Porcentaje"/>
    <tableColumn id="18" xr3:uid="{00000000-0010-0000-0000-000012000000}" name="Noviembre" dataDxfId="120" dataCellStyle="Porcentaje"/>
    <tableColumn id="19" xr3:uid="{00000000-0010-0000-0000-000013000000}" name="Consultor" dataDxfId="119"/>
    <tableColumn id="20" xr3:uid="{00000000-0010-0000-0000-000014000000}" name="Cliente" dataDxfId="118"/>
  </tableColumns>
  <tableStyleInfo name="TableStyleMedium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14BC21-AA8A-449D-91CD-FDA1FE564ADB}" name="QuimioSalud7" displayName="QuimioSalud7" ref="B5:U12" totalsRowShown="0" headerRowDxfId="117" dataDxfId="116" tableBorderDxfId="115">
  <autoFilter ref="B5:U12" xr:uid="{8C69B95F-876C-4058-B166-7A981B328549}"/>
  <tableColumns count="20">
    <tableColumn id="1" xr3:uid="{CBFFBAB0-AF40-4BA4-B743-9DEB87B74813}" name="CODIGO" dataDxfId="114"/>
    <tableColumn id="2" xr3:uid="{8B9AF0BA-2715-4F4B-BCC4-B27898DB752D}" name="RUBRO EVALUADO" dataDxfId="113"/>
    <tableColumn id="3" xr3:uid="{4B7C3B4B-B722-4B9A-B03C-8872375864AA}" name="PRUEBA  REALIZADA" dataDxfId="112"/>
    <tableColumn id="4" xr3:uid="{F77F6ECE-8E26-432E-B653-91570FD7242F}" name="HALLAZGO " dataDxfId="111"/>
    <tableColumn id="5" xr3:uid="{8306E0CC-FC4E-40A5-916C-D07C30019DBE}" name="RECOMENDACIONES" dataDxfId="110"/>
    <tableColumn id="6" xr3:uid="{2F92CDB9-5A63-459F-98B0-C4DA2BBBF2B8}" name="Plan de acción" dataDxfId="109"/>
    <tableColumn id="7" xr3:uid="{F7C6A19C-FCB2-4E42-89B6-1BA308430273}" name="Desarrollo plan de acción" dataDxfId="108"/>
    <tableColumn id="8" xr3:uid="{25D89D0E-744E-45F4-883C-8B0EC56E63CA}" name="Responsable " dataDxfId="107"/>
    <tableColumn id="9" xr3:uid="{9AC1AD8C-A0EC-45C1-A0AA-D8C9F6C99A83}" name="TIPO DE  RIESGO " dataDxfId="106"/>
    <tableColumn id="10" xr3:uid="{9C437842-403C-4587-AA2B-00F5C65912D4}" name="IMPACTO" dataDxfId="105"/>
    <tableColumn id="11" xr3:uid="{1AAE4561-7A50-4AC3-812C-2C6CC4724A87}" name="PROBABILIDAD" dataDxfId="104"/>
    <tableColumn id="12" xr3:uid="{27FB03D5-67AE-4BD6-9C8F-E16FFD0236B2}" name="NIVEL DE RIESGO" dataDxfId="103"/>
    <tableColumn id="13" xr3:uid="{B719DCA2-8960-47B5-8B9B-3325C0023C28}" name="ESTADO" dataDxfId="102"/>
    <tableColumn id="14" xr3:uid="{322C6C50-2A9D-41CA-BFAC-F996AB6BE3B6}" name="Observaciones de estado" dataDxfId="101"/>
    <tableColumn id="15" xr3:uid="{BDD712AF-CBD7-4E82-908E-82881C2F90AB}" name="Agosto " dataDxfId="100" dataCellStyle="Porcentaje"/>
    <tableColumn id="16" xr3:uid="{B44C7F88-84CB-4334-B876-0F747692EA49}" name="Septiembre" dataDxfId="99" dataCellStyle="Porcentaje"/>
    <tableColumn id="17" xr3:uid="{32F60BEE-905E-43BF-95BD-F707659E92BC}" name="Octubre " dataDxfId="98" dataCellStyle="Porcentaje"/>
    <tableColumn id="18" xr3:uid="{6258C875-DE47-4A91-87FE-8A02C513981E}" name="Noviembre" dataDxfId="97" dataCellStyle="Porcentaje"/>
    <tableColumn id="19" xr3:uid="{A4868431-6BF1-406D-9545-C41FEC3BFE00}" name="Consultor" dataDxfId="96"/>
    <tableColumn id="20" xr3:uid="{8D7864BB-61B7-4417-AB66-5BC4639D160A}" name="Cliente" dataDxfId="95"/>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F3903D-DC2F-49A2-8E1D-09D328D59F71}" name="QuimioSalud6" displayName="QuimioSalud6" ref="B5:U12" totalsRowShown="0" headerRowDxfId="94" dataDxfId="93" tableBorderDxfId="92">
  <autoFilter ref="B5:U12" xr:uid="{DC32BF1B-28BB-477A-8FB1-7E752A867E47}"/>
  <tableColumns count="20">
    <tableColumn id="1" xr3:uid="{38549862-B53E-4938-840F-1834E7A82E37}" name="CODIGO" dataDxfId="91"/>
    <tableColumn id="2" xr3:uid="{7DBDDF98-B949-4D85-927B-1C0F0531651B}" name="RUBRO EVALUADO" dataDxfId="90"/>
    <tableColumn id="3" xr3:uid="{1ADE97F5-0820-416D-AF4F-597C1D2532EF}" name="PRUEBA  REALIZADA" dataDxfId="89"/>
    <tableColumn id="4" xr3:uid="{A579F1C9-03B6-42C7-B3DC-6B9A439D5D54}" name="HALLAZGO " dataDxfId="88"/>
    <tableColumn id="5" xr3:uid="{E9E86C39-4EE1-4D51-A1E0-E45D16B2A5CC}" name="RECOMENDACIONES" dataDxfId="87"/>
    <tableColumn id="6" xr3:uid="{09347545-CB2C-4309-91E9-FC8E16A7D41A}" name="Plan de acción" dataDxfId="86"/>
    <tableColumn id="7" xr3:uid="{D15FD2CC-AA0E-4D24-95E6-6342DEB565CF}" name="Desarrollo plan de acción" dataDxfId="85"/>
    <tableColumn id="8" xr3:uid="{561A7543-3BB4-4EAA-93D8-4B7C636D95AF}" name="Responsable " dataDxfId="84"/>
    <tableColumn id="9" xr3:uid="{62967523-18E0-417E-99CA-2E9BDB652B5F}" name="TIPO DE  RIESGO " dataDxfId="83"/>
    <tableColumn id="10" xr3:uid="{9DF42C02-C64D-45D7-9010-FC0FC44640E1}" name="IMPACTO" dataDxfId="82"/>
    <tableColumn id="11" xr3:uid="{BD5D6F7D-0EBC-4D55-A5FF-C697EB9F44E7}" name="PROBABILIDAD" dataDxfId="81"/>
    <tableColumn id="12" xr3:uid="{1AACE042-83F1-4296-905B-89A0D094DDA0}" name="NIVEL DE RIESGO" dataDxfId="80"/>
    <tableColumn id="13" xr3:uid="{1F0D922C-1594-4950-BCF9-B976553780AB}" name="ESTADO" dataDxfId="79"/>
    <tableColumn id="14" xr3:uid="{8E02C171-D260-4CEB-B4E2-A792327BB5F3}" name="Observaciones de estado" dataDxfId="78"/>
    <tableColumn id="15" xr3:uid="{55643DDD-7974-4188-867A-B0675DB7E5BB}" name="Agosto " dataDxfId="77" dataCellStyle="Porcentaje"/>
    <tableColumn id="16" xr3:uid="{DD02A6CB-5C0B-4CB2-B975-186154B21FF5}" name="Septiembre" dataDxfId="76" dataCellStyle="Porcentaje"/>
    <tableColumn id="17" xr3:uid="{C40585C3-00BD-4414-AD82-44529F4CD95E}" name="Octubre " dataDxfId="75" dataCellStyle="Porcentaje"/>
    <tableColumn id="18" xr3:uid="{F1C7EE7B-1F2E-422B-9EBD-054C6AEAC1D8}" name="Noviembre" dataDxfId="74" dataCellStyle="Porcentaje"/>
    <tableColumn id="19" xr3:uid="{93E6F962-94C7-491F-9A4E-AE8D92EE1C0C}" name="Consultor" dataDxfId="73"/>
    <tableColumn id="20" xr3:uid="{F17014E2-AB71-4036-9CA8-77688A33369C}" name="Cliente" dataDxfId="72"/>
  </tableColumns>
  <tableStyleInfo name="TableStyleMedium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630C79B-4DC9-47D9-80F5-6D5E99C1A1B8}" name="QuimioSalud8" displayName="QuimioSalud8" ref="B5:U16" totalsRowShown="0" headerRowDxfId="71" dataDxfId="70" tableBorderDxfId="69">
  <autoFilter ref="B5:U16" xr:uid="{3DFFD0DC-BFD6-4F57-B783-74E3D26A51C6}"/>
  <tableColumns count="20">
    <tableColumn id="1" xr3:uid="{C49817A1-0F89-4BBC-BE5F-E83AF626DDB2}" name="CODIGO" dataDxfId="68"/>
    <tableColumn id="2" xr3:uid="{9AEAC9F5-DBD4-4F4B-96E6-D611BACA1BB9}" name="RUBRO EVALUADO" dataDxfId="67"/>
    <tableColumn id="3" xr3:uid="{C835665C-A651-4159-B009-BD1C470CD806}" name="PRUEBA  REALIZADA" dataDxfId="66"/>
    <tableColumn id="4" xr3:uid="{DD084DB0-DDD0-4C68-8CB8-AE507882F837}" name="HALLAZGO " dataDxfId="65"/>
    <tableColumn id="5" xr3:uid="{6FB51374-2BFB-4D64-90E3-CC0F0765AB22}" name="RECOMENDACIONES" dataDxfId="64"/>
    <tableColumn id="6" xr3:uid="{0FAC0886-7D0A-4A65-B03B-537B02BA2B4C}" name="Plan de acción" dataDxfId="63"/>
    <tableColumn id="7" xr3:uid="{C838A354-01D5-48AB-8119-EDE599319584}" name="Desarrollo plan de acción" dataDxfId="62"/>
    <tableColumn id="8" xr3:uid="{6B03DB10-8F66-49CB-9F6E-815A0436041C}" name="Responsable " dataDxfId="61"/>
    <tableColumn id="9" xr3:uid="{476E27F8-3436-45F5-8B74-5CAB1B0B928C}" name="TIPO DE  RIESGO " dataDxfId="60"/>
    <tableColumn id="10" xr3:uid="{39FB9E54-CD1D-4EE6-B023-4C7E2EF8EED5}" name="IMPACTO" dataDxfId="59"/>
    <tableColumn id="11" xr3:uid="{AEA7E530-690B-4AEA-8EC1-0CCB47B2C332}" name="PROBABILIDAD" dataDxfId="58"/>
    <tableColumn id="12" xr3:uid="{C8AD452E-4478-4802-92BB-217539EFA607}" name="NIVEL DE RIESGO" dataDxfId="57"/>
    <tableColumn id="13" xr3:uid="{5C475044-6E2A-4C24-B020-80501D9C42C6}" name="ESTADO" dataDxfId="56"/>
    <tableColumn id="14" xr3:uid="{1964390C-B812-4734-A26D-E8BC4FA88DDD}" name="Observaciones de estado" dataDxfId="55"/>
    <tableColumn id="15" xr3:uid="{8E7D6E09-549E-49F9-8758-E97C99740BFC}" name="Agosto " dataDxfId="54" dataCellStyle="Porcentaje"/>
    <tableColumn id="16" xr3:uid="{C0C1FEC8-D99E-4384-B4E3-4384E12AAD67}" name="Septiembre" dataDxfId="53" dataCellStyle="Porcentaje"/>
    <tableColumn id="17" xr3:uid="{7FF57A16-2DEB-4528-BC6B-C65BF4869829}" name="Octubre " dataDxfId="52" dataCellStyle="Porcentaje"/>
    <tableColumn id="18" xr3:uid="{63390A4F-D4DD-47BF-859A-A648E8DC2998}" name="Noviembre" dataDxfId="51" dataCellStyle="Porcentaje"/>
    <tableColumn id="19" xr3:uid="{DC6A2D7A-12A8-41CB-906C-5F4C98BA5449}" name="Consultor" dataDxfId="50"/>
    <tableColumn id="20" xr3:uid="{040FC467-9485-4CA2-A0E5-BCA0E7145AE6}" name="Cliente" dataDxfId="49"/>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4E75F97-E5E4-4B31-B4E6-B4D3B11F3318}" name="QuimioSalud9" displayName="QuimioSalud9" ref="B5:U15" totalsRowShown="0" headerRowDxfId="48" dataDxfId="47" tableBorderDxfId="46">
  <autoFilter ref="B5:U15" xr:uid="{91950791-6A80-40D7-981C-F084913690BD}"/>
  <tableColumns count="20">
    <tableColumn id="1" xr3:uid="{B55D603E-4DF7-4326-BFEE-B3EBF1EBCED7}" name="CODIGO" dataDxfId="45"/>
    <tableColumn id="2" xr3:uid="{DADAB3CA-806B-4CDD-8209-B021E9DB9B2A}" name="RUBRO EVALUADO" dataDxfId="44"/>
    <tableColumn id="3" xr3:uid="{2BCECC55-BD1A-43EC-B473-B262AC225A19}" name="PRUEBA  REALIZADA" dataDxfId="43"/>
    <tableColumn id="4" xr3:uid="{F3E33257-4DDB-478E-BF3B-B6E08D2880FE}" name="HALLAZGO " dataDxfId="42"/>
    <tableColumn id="5" xr3:uid="{CE8422E0-57A5-46FE-B9A2-EEAB05B904A0}" name="RECOMENDACIONES" dataDxfId="41"/>
    <tableColumn id="6" xr3:uid="{B3D3B938-EAB2-4A6F-822A-757E5457C05F}" name="Plan de acción" dataDxfId="40"/>
    <tableColumn id="7" xr3:uid="{A1327431-06E5-466D-817E-FF8C4D27B1E0}" name="Desarrollo plan de acción" dataDxfId="39"/>
    <tableColumn id="8" xr3:uid="{D1296CC3-6348-4256-9776-51ED01503F90}" name="Responsable " dataDxfId="38"/>
    <tableColumn id="9" xr3:uid="{5DFA840F-62E7-4D11-B252-E860FE369C4E}" name="TIPO DE  RIESGO " dataDxfId="37"/>
    <tableColumn id="10" xr3:uid="{415B8138-A633-41BD-A8A7-3BB2405CFCB5}" name="IMPACTO" dataDxfId="36"/>
    <tableColumn id="11" xr3:uid="{9B529411-E108-4C61-9620-D02CD6682E1B}" name="PROBABILIDAD" dataDxfId="35"/>
    <tableColumn id="12" xr3:uid="{BA12FA66-B9FE-4FCC-BBF1-5B3ADFA9BF71}" name="NIVEL DE RIESGO" dataDxfId="34"/>
    <tableColumn id="13" xr3:uid="{F721D01A-4E92-46A9-9BCC-BD4E073BBED7}" name="ESTADO" dataDxfId="33"/>
    <tableColumn id="14" xr3:uid="{7C084272-FC14-436E-9985-9DEB08B91B89}" name="Observaciones de estado" dataDxfId="32"/>
    <tableColumn id="15" xr3:uid="{9F6C7FA9-83B2-4BDF-974A-022D3D0799CD}" name="Agosto " dataDxfId="31" dataCellStyle="Porcentaje"/>
    <tableColumn id="16" xr3:uid="{99428FF0-7C1A-4001-9FDF-DD5C828901BD}" name="Septiembre" dataDxfId="30" dataCellStyle="Porcentaje"/>
    <tableColumn id="17" xr3:uid="{B06DE2F6-AAFF-485D-8880-D5A6ECC36110}" name="Octubre " dataDxfId="29" dataCellStyle="Porcentaje"/>
    <tableColumn id="18" xr3:uid="{EB804C46-2C1B-467D-9F91-C067FA9DCABC}" name="Noviembre" dataDxfId="28" dataCellStyle="Porcentaje"/>
    <tableColumn id="19" xr3:uid="{E28FA15F-9A7A-45C3-A24B-CFBA31D8136D}" name="Consultor" dataDxfId="27"/>
    <tableColumn id="20" xr3:uid="{9DD362A0-1A2F-42DB-98C2-75F9EB6F0FAC}" name="Cliente" dataDxfId="26"/>
  </tableColumns>
  <tableStyleInfo name="TableStyleMedium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F742EA4-B8C2-4015-8DAD-992CDF7C4CF3}" name="QuimioSalud10" displayName="QuimioSalud10" ref="B5:V16" totalsRowShown="0" headerRowDxfId="25" dataDxfId="23" headerRowBorderDxfId="24" tableBorderDxfId="22" totalsRowBorderDxfId="21">
  <autoFilter ref="B5:V16" xr:uid="{15130F7F-7E6B-48A5-B8A6-29D1273080DE}"/>
  <tableColumns count="21">
    <tableColumn id="1" xr3:uid="{695F9DA2-624E-489E-B088-2CF8FCB36CD1}" name="CODIGO" dataDxfId="20"/>
    <tableColumn id="2" xr3:uid="{26E340BD-7993-4797-A123-24B55B64C529}" name="RUBRO EVALUADO" dataDxfId="19"/>
    <tableColumn id="3" xr3:uid="{4DA48A90-7C4A-4FD3-8EFE-3620B25CB6F4}" name="PRUEBA  REALIZADA" dataDxfId="18"/>
    <tableColumn id="4" xr3:uid="{F8CABA17-9569-462E-B90D-DFAE7008CF90}" name="HALLAZGO " dataDxfId="17"/>
    <tableColumn id="5" xr3:uid="{C0C2D544-C127-4607-AE72-AC3789C39B14}" name="RECOMENDACIONES" dataDxfId="16"/>
    <tableColumn id="6" xr3:uid="{DF969F23-2151-4B8B-B041-6F2816D74B10}" name="Plan de acción" dataDxfId="15"/>
    <tableColumn id="7" xr3:uid="{934C3C91-95E9-4A45-A884-1B5B3C573CF8}" name="Desarrollo plan de acción" dataDxfId="14"/>
    <tableColumn id="8" xr3:uid="{E694F142-4A00-4D57-B617-8C0AB20B3341}" name="Responsable " dataDxfId="13"/>
    <tableColumn id="9" xr3:uid="{4F78EEB0-5FB4-4E1A-B849-8E2F36E9255F}" name="TIPO DE  RIESGO " dataDxfId="12"/>
    <tableColumn id="10" xr3:uid="{A7A1E1D0-5783-4ED3-9AE8-9AE0B8E5DE7E}" name="IMPACTO" dataDxfId="11"/>
    <tableColumn id="11" xr3:uid="{820148D4-2C23-4013-A76C-3479A1669996}" name="PROBABILIDAD" dataDxfId="10"/>
    <tableColumn id="12" xr3:uid="{3938F57F-FF40-4FFB-BF93-FC0ED598E2EB}" name="NIVEL DE RIESGO" dataDxfId="9"/>
    <tableColumn id="13" xr3:uid="{9EC35AC4-0548-4376-967B-EC3081A86038}" name="ESTADO" dataDxfId="8"/>
    <tableColumn id="14" xr3:uid="{DDFE59BC-A774-48DF-A0FC-84E2AA66370C}" name="Observaciones de estado" dataDxfId="7"/>
    <tableColumn id="15" xr3:uid="{20F01481-C242-4CA8-869A-2FD1F6F44378}" name="Agosto " dataDxfId="6" dataCellStyle="Porcentaje"/>
    <tableColumn id="16" xr3:uid="{8D1E4FAC-6E35-43DE-8517-A7EB3663025A}" name="Septiembre" dataDxfId="5" dataCellStyle="Porcentaje"/>
    <tableColumn id="17" xr3:uid="{9043E5C6-A90A-4C11-BBE6-6CD909CE7CC0}" name="Octubre " dataDxfId="4" dataCellStyle="Porcentaje"/>
    <tableColumn id="21" xr3:uid="{145CEA70-009E-48CF-A6E2-24D5997F869A}" name="Noviembre" dataDxfId="3" dataCellStyle="Porcentaje"/>
    <tableColumn id="18" xr3:uid="{8063FD45-8623-49F8-ADEC-9FD304F806F6}" name="Diciembre" dataDxfId="2" dataCellStyle="Porcentaje"/>
    <tableColumn id="19" xr3:uid="{BC37ACDC-B4BD-452B-9673-39D04264D4D2}" name="Consultor" dataDxfId="1"/>
    <tableColumn id="20" xr3:uid="{DDFEEF4F-778D-4A53-B377-D4C9DA6E5162}" name="Cliente" dataDxfId="0"/>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nsultores" displayName="consultores" ref="A1:A6" totalsRowShown="0">
  <autoFilter ref="A1:A6" xr:uid="{00000000-0009-0000-0100-000002000000}"/>
  <sortState xmlns:xlrd2="http://schemas.microsoft.com/office/spreadsheetml/2017/richdata2" ref="A2:A6">
    <sortCondition ref="A2:A6"/>
  </sortState>
  <tableColumns count="1">
    <tableColumn id="1" xr3:uid="{00000000-0010-0000-0100-000001000000}" name="Consultores"/>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lientes" displayName="Clientes" ref="C1:C6" totalsRowShown="0">
  <autoFilter ref="C1:C6" xr:uid="{00000000-0009-0000-0100-000003000000}"/>
  <tableColumns count="1">
    <tableColumn id="1" xr3:uid="{00000000-0010-0000-0200-000001000000}" name="Clientes"/>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estados" displayName="estados" ref="E1:E4" totalsRowShown="0">
  <autoFilter ref="E1:E4" xr:uid="{00000000-0009-0000-0100-000004000000}"/>
  <tableColumns count="1">
    <tableColumn id="1" xr3:uid="{00000000-0010-0000-0300-000001000000}" name="Estados"/>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140"/>
  <sheetViews>
    <sheetView showGridLines="0" topLeftCell="F4" zoomScale="93" zoomScaleNormal="60" zoomScalePageLayoutView="60" workbookViewId="0">
      <selection activeCell="M10" sqref="M10"/>
    </sheetView>
  </sheetViews>
  <sheetFormatPr baseColWidth="10" defaultRowHeight="15" x14ac:dyDescent="0.25"/>
  <cols>
    <col min="2" max="2" width="8.28515625" customWidth="1"/>
    <col min="3" max="3" width="30.42578125" customWidth="1"/>
    <col min="4" max="4" width="32.28515625" customWidth="1"/>
    <col min="5" max="5" width="51.42578125" customWidth="1"/>
    <col min="6" max="6" width="20.85546875" customWidth="1"/>
    <col min="7" max="7" width="23.140625" customWidth="1"/>
    <col min="8" max="8" width="26.28515625" customWidth="1"/>
    <col min="9" max="9" width="24" customWidth="1"/>
    <col min="10" max="10" width="26.42578125" customWidth="1"/>
    <col min="11" max="11" width="23.7109375" customWidth="1"/>
    <col min="12" max="12" width="24.85546875" customWidth="1"/>
  </cols>
  <sheetData>
    <row r="1" spans="2:12" ht="36.950000000000003" customHeight="1" x14ac:dyDescent="0.25"/>
    <row r="2" spans="2:12" ht="41.1" customHeight="1" x14ac:dyDescent="0.25"/>
    <row r="3" spans="2:12" ht="78.95" customHeight="1" x14ac:dyDescent="0.9">
      <c r="C3" s="173" t="s">
        <v>117</v>
      </c>
      <c r="D3" s="173"/>
      <c r="E3" s="173"/>
      <c r="F3" s="173"/>
      <c r="G3" s="173"/>
      <c r="H3" s="173"/>
      <c r="I3" s="173"/>
      <c r="J3" s="173"/>
      <c r="K3" s="173"/>
    </row>
    <row r="4" spans="2:12" ht="42.95" customHeight="1" x14ac:dyDescent="0.5">
      <c r="B4" s="69" t="s">
        <v>115</v>
      </c>
      <c r="C4" s="69"/>
      <c r="D4" s="69"/>
      <c r="F4" s="69" t="s">
        <v>118</v>
      </c>
      <c r="G4" s="69"/>
      <c r="H4" s="69"/>
      <c r="I4" s="69" t="s">
        <v>116</v>
      </c>
      <c r="J4" s="69"/>
      <c r="K4" s="70"/>
      <c r="L4" s="70"/>
    </row>
    <row r="5" spans="2:12" ht="78.95" hidden="1" customHeight="1" x14ac:dyDescent="0.5">
      <c r="B5" s="70"/>
      <c r="C5" s="70"/>
      <c r="D5" s="70"/>
      <c r="E5" s="70"/>
      <c r="F5" s="70"/>
      <c r="G5" s="70"/>
      <c r="H5" s="70"/>
      <c r="I5" s="70"/>
      <c r="J5" s="70"/>
      <c r="K5" s="70"/>
      <c r="L5" s="70"/>
    </row>
    <row r="6" spans="2:12" ht="36" customHeight="1" x14ac:dyDescent="0.5">
      <c r="B6" s="70"/>
      <c r="C6" s="70"/>
      <c r="D6" s="70"/>
      <c r="E6" s="70"/>
      <c r="F6" s="70"/>
      <c r="G6" s="70"/>
      <c r="H6" s="70"/>
      <c r="I6" s="70"/>
      <c r="J6" s="70"/>
      <c r="K6" s="70"/>
      <c r="L6" s="70"/>
    </row>
    <row r="8" spans="2:12" ht="15.75" thickBot="1" x14ac:dyDescent="0.3"/>
    <row r="9" spans="2:12" ht="48.75" customHeight="1" x14ac:dyDescent="0.25">
      <c r="B9" s="49" t="s">
        <v>43</v>
      </c>
      <c r="C9" s="50" t="s">
        <v>100</v>
      </c>
      <c r="D9" s="51" t="s">
        <v>101</v>
      </c>
      <c r="E9" s="50" t="s">
        <v>102</v>
      </c>
      <c r="F9" s="52" t="s">
        <v>103</v>
      </c>
      <c r="G9" s="53" t="s">
        <v>104</v>
      </c>
      <c r="H9" s="54" t="s">
        <v>105</v>
      </c>
      <c r="I9" s="55" t="s">
        <v>106</v>
      </c>
      <c r="J9" s="56" t="s">
        <v>107</v>
      </c>
      <c r="K9" s="56" t="s">
        <v>108</v>
      </c>
      <c r="L9" s="57" t="s">
        <v>109</v>
      </c>
    </row>
    <row r="10" spans="2:12" ht="79.5" customHeight="1" x14ac:dyDescent="0.25">
      <c r="B10" s="58">
        <v>1</v>
      </c>
      <c r="C10" s="59" t="s">
        <v>53</v>
      </c>
      <c r="D10" s="60" t="s">
        <v>110</v>
      </c>
      <c r="E10" s="61" t="s">
        <v>111</v>
      </c>
      <c r="F10" s="62" t="s">
        <v>112</v>
      </c>
      <c r="G10" s="63" t="s">
        <v>113</v>
      </c>
      <c r="H10" s="64" t="s">
        <v>94</v>
      </c>
      <c r="I10" s="65"/>
      <c r="J10" s="68" t="s">
        <v>114</v>
      </c>
      <c r="K10" s="66"/>
      <c r="L10" s="67" t="s">
        <v>88</v>
      </c>
    </row>
    <row r="11" spans="2:12" ht="79.5" customHeight="1" x14ac:dyDescent="0.25">
      <c r="B11" s="58"/>
      <c r="C11" s="59"/>
      <c r="D11" s="60"/>
      <c r="E11" s="61"/>
      <c r="F11" s="62"/>
      <c r="G11" s="63"/>
      <c r="H11" s="64"/>
      <c r="I11" s="65"/>
      <c r="J11" s="68"/>
      <c r="K11" s="66"/>
      <c r="L11" s="67"/>
    </row>
    <row r="12" spans="2:12" ht="79.5" customHeight="1" x14ac:dyDescent="0.25">
      <c r="B12" s="58"/>
      <c r="C12" s="59"/>
      <c r="D12" s="60"/>
      <c r="E12" s="61"/>
      <c r="F12" s="62"/>
      <c r="G12" s="63"/>
      <c r="H12" s="64"/>
      <c r="I12" s="65"/>
      <c r="J12" s="68"/>
      <c r="K12" s="66"/>
      <c r="L12" s="67"/>
    </row>
    <row r="13" spans="2:12" ht="79.5" customHeight="1" x14ac:dyDescent="0.25">
      <c r="B13" s="58"/>
      <c r="C13" s="59"/>
      <c r="D13" s="60"/>
      <c r="E13" s="61"/>
      <c r="F13" s="62"/>
      <c r="G13" s="63"/>
      <c r="H13" s="64"/>
      <c r="I13" s="65"/>
      <c r="J13" s="68"/>
      <c r="K13" s="66"/>
      <c r="L13" s="67"/>
    </row>
    <row r="14" spans="2:12" ht="79.5" customHeight="1" x14ac:dyDescent="0.25">
      <c r="B14" s="58"/>
      <c r="C14" s="59"/>
      <c r="D14" s="60"/>
      <c r="E14" s="61"/>
      <c r="F14" s="62"/>
      <c r="G14" s="63"/>
      <c r="H14" s="64"/>
      <c r="I14" s="65"/>
      <c r="J14" s="68"/>
      <c r="K14" s="66"/>
      <c r="L14" s="67"/>
    </row>
    <row r="15" spans="2:12" ht="79.5" customHeight="1" x14ac:dyDescent="0.25">
      <c r="B15" s="58"/>
      <c r="C15" s="59"/>
      <c r="D15" s="60"/>
      <c r="E15" s="61"/>
      <c r="F15" s="62"/>
      <c r="G15" s="63"/>
      <c r="H15" s="64"/>
      <c r="I15" s="65"/>
      <c r="J15" s="68"/>
      <c r="K15" s="66"/>
      <c r="L15" s="67"/>
    </row>
    <row r="16" spans="2:12" ht="79.5" customHeight="1" x14ac:dyDescent="0.25">
      <c r="B16" s="58"/>
      <c r="C16" s="59"/>
      <c r="D16" s="60"/>
      <c r="E16" s="61"/>
      <c r="F16" s="62"/>
      <c r="G16" s="63"/>
      <c r="H16" s="64"/>
      <c r="I16" s="65"/>
      <c r="J16" s="68"/>
      <c r="K16" s="66"/>
      <c r="L16" s="67"/>
    </row>
    <row r="17" spans="2:12" ht="79.5" customHeight="1" x14ac:dyDescent="0.25">
      <c r="B17" s="58"/>
      <c r="C17" s="59"/>
      <c r="D17" s="60"/>
      <c r="E17" s="61"/>
      <c r="F17" s="62"/>
      <c r="G17" s="63"/>
      <c r="H17" s="64"/>
      <c r="I17" s="65"/>
      <c r="J17" s="68"/>
      <c r="K17" s="66"/>
      <c r="L17" s="67"/>
    </row>
    <row r="18" spans="2:12" ht="79.5" customHeight="1" x14ac:dyDescent="0.25">
      <c r="B18" s="58"/>
      <c r="C18" s="59"/>
      <c r="D18" s="60"/>
      <c r="E18" s="61"/>
      <c r="F18" s="62"/>
      <c r="G18" s="63"/>
      <c r="H18" s="64"/>
      <c r="I18" s="65"/>
      <c r="J18" s="68"/>
      <c r="K18" s="66"/>
      <c r="L18" s="67"/>
    </row>
    <row r="19" spans="2:12" ht="79.5" customHeight="1" x14ac:dyDescent="0.25">
      <c r="B19" s="58"/>
      <c r="C19" s="59"/>
      <c r="D19" s="60"/>
      <c r="E19" s="61"/>
      <c r="F19" s="62"/>
      <c r="G19" s="63"/>
      <c r="H19" s="64"/>
      <c r="I19" s="65"/>
      <c r="J19" s="68"/>
      <c r="K19" s="66"/>
      <c r="L19" s="67"/>
    </row>
    <row r="20" spans="2:12" ht="79.5" customHeight="1" x14ac:dyDescent="0.25">
      <c r="B20" s="58"/>
      <c r="C20" s="59"/>
      <c r="D20" s="60"/>
      <c r="E20" s="61"/>
      <c r="F20" s="62"/>
      <c r="G20" s="63"/>
      <c r="H20" s="64"/>
      <c r="I20" s="65"/>
      <c r="J20" s="68"/>
      <c r="K20" s="66"/>
      <c r="L20" s="67"/>
    </row>
    <row r="21" spans="2:12" ht="79.5" customHeight="1" x14ac:dyDescent="0.25">
      <c r="B21" s="58"/>
      <c r="C21" s="59"/>
      <c r="D21" s="60"/>
      <c r="E21" s="61"/>
      <c r="F21" s="62"/>
      <c r="G21" s="63"/>
      <c r="H21" s="64"/>
      <c r="I21" s="65"/>
      <c r="J21" s="68"/>
      <c r="K21" s="66"/>
      <c r="L21" s="67"/>
    </row>
    <row r="22" spans="2:12" ht="79.5" customHeight="1" x14ac:dyDescent="0.25">
      <c r="B22" s="58"/>
      <c r="C22" s="59"/>
      <c r="D22" s="60"/>
      <c r="E22" s="61"/>
      <c r="F22" s="62"/>
      <c r="G22" s="63"/>
      <c r="H22" s="64"/>
      <c r="I22" s="65"/>
      <c r="J22" s="68"/>
      <c r="K22" s="66"/>
      <c r="L22" s="67"/>
    </row>
    <row r="23" spans="2:12" ht="79.5" customHeight="1" x14ac:dyDescent="0.25">
      <c r="B23" s="58"/>
      <c r="C23" s="59"/>
      <c r="D23" s="60"/>
      <c r="E23" s="61"/>
      <c r="F23" s="62"/>
      <c r="G23" s="63"/>
      <c r="H23" s="64"/>
      <c r="I23" s="65"/>
      <c r="J23" s="68"/>
      <c r="K23" s="66"/>
      <c r="L23" s="67"/>
    </row>
    <row r="24" spans="2:12" ht="79.5" customHeight="1" x14ac:dyDescent="0.25">
      <c r="B24" s="58"/>
      <c r="C24" s="59"/>
      <c r="D24" s="60"/>
      <c r="E24" s="61"/>
      <c r="F24" s="62"/>
      <c r="G24" s="63"/>
      <c r="H24" s="64"/>
      <c r="I24" s="65"/>
      <c r="J24" s="68"/>
      <c r="K24" s="66"/>
      <c r="L24" s="67"/>
    </row>
    <row r="25" spans="2:12" ht="79.5" customHeight="1" x14ac:dyDescent="0.25">
      <c r="B25" s="58"/>
      <c r="C25" s="59"/>
      <c r="D25" s="60"/>
      <c r="E25" s="61"/>
      <c r="F25" s="62"/>
      <c r="G25" s="63"/>
      <c r="H25" s="64"/>
      <c r="I25" s="65"/>
      <c r="J25" s="68"/>
      <c r="K25" s="66"/>
      <c r="L25" s="67"/>
    </row>
    <row r="26" spans="2:12" ht="79.5" customHeight="1" x14ac:dyDescent="0.25">
      <c r="B26" s="58"/>
      <c r="C26" s="59"/>
      <c r="D26" s="60"/>
      <c r="E26" s="61"/>
      <c r="F26" s="62"/>
      <c r="G26" s="63"/>
      <c r="H26" s="64"/>
      <c r="I26" s="65"/>
      <c r="J26" s="68"/>
      <c r="K26" s="66"/>
      <c r="L26" s="67"/>
    </row>
    <row r="27" spans="2:12" ht="79.5" customHeight="1" x14ac:dyDescent="0.25">
      <c r="B27" s="58"/>
      <c r="C27" s="59"/>
      <c r="D27" s="60"/>
      <c r="E27" s="61"/>
      <c r="F27" s="62"/>
      <c r="G27" s="63"/>
      <c r="H27" s="64"/>
      <c r="I27" s="65"/>
      <c r="J27" s="68"/>
      <c r="K27" s="66"/>
      <c r="L27" s="67"/>
    </row>
    <row r="28" spans="2:12" ht="79.5" customHeight="1" x14ac:dyDescent="0.25">
      <c r="B28" s="58"/>
      <c r="C28" s="59"/>
      <c r="D28" s="60"/>
      <c r="E28" s="61"/>
      <c r="F28" s="62"/>
      <c r="G28" s="63"/>
      <c r="H28" s="64"/>
      <c r="I28" s="65"/>
      <c r="J28" s="68"/>
      <c r="K28" s="66"/>
      <c r="L28" s="67"/>
    </row>
    <row r="29" spans="2:12" ht="79.5" customHeight="1" x14ac:dyDescent="0.25">
      <c r="B29" s="58"/>
      <c r="C29" s="59"/>
      <c r="D29" s="60"/>
      <c r="E29" s="61"/>
      <c r="F29" s="62"/>
      <c r="G29" s="63"/>
      <c r="H29" s="64"/>
      <c r="I29" s="65"/>
      <c r="J29" s="68"/>
      <c r="K29" s="66"/>
      <c r="L29" s="67"/>
    </row>
    <row r="30" spans="2:12" ht="79.5" customHeight="1" x14ac:dyDescent="0.25">
      <c r="B30" s="58"/>
      <c r="C30" s="59"/>
      <c r="D30" s="60"/>
      <c r="E30" s="61"/>
      <c r="F30" s="62"/>
      <c r="G30" s="63"/>
      <c r="H30" s="64"/>
      <c r="I30" s="65"/>
      <c r="J30" s="68"/>
      <c r="K30" s="66"/>
      <c r="L30" s="67"/>
    </row>
    <row r="31" spans="2:12" ht="79.5" customHeight="1" x14ac:dyDescent="0.25">
      <c r="B31" s="58"/>
      <c r="C31" s="59"/>
      <c r="D31" s="60"/>
      <c r="E31" s="61"/>
      <c r="F31" s="62"/>
      <c r="G31" s="63"/>
      <c r="H31" s="64"/>
      <c r="I31" s="65"/>
      <c r="J31" s="68"/>
      <c r="K31" s="66"/>
      <c r="L31" s="67"/>
    </row>
    <row r="32" spans="2:12" ht="79.5" customHeight="1" x14ac:dyDescent="0.25">
      <c r="B32" s="58"/>
      <c r="C32" s="59"/>
      <c r="D32" s="60"/>
      <c r="E32" s="61"/>
      <c r="F32" s="62"/>
      <c r="G32" s="63"/>
      <c r="H32" s="64"/>
      <c r="I32" s="65"/>
      <c r="J32" s="68"/>
      <c r="K32" s="66"/>
      <c r="L32" s="67"/>
    </row>
    <row r="33" spans="2:12" ht="79.5" customHeight="1" x14ac:dyDescent="0.25">
      <c r="B33" s="58"/>
      <c r="C33" s="59"/>
      <c r="D33" s="60"/>
      <c r="E33" s="61"/>
      <c r="F33" s="62"/>
      <c r="G33" s="63"/>
      <c r="H33" s="64"/>
      <c r="I33" s="65"/>
      <c r="J33" s="68"/>
      <c r="K33" s="66"/>
      <c r="L33" s="67"/>
    </row>
    <row r="34" spans="2:12" ht="79.5" customHeight="1" x14ac:dyDescent="0.25">
      <c r="B34" s="58"/>
      <c r="C34" s="59"/>
      <c r="D34" s="60"/>
      <c r="E34" s="61"/>
      <c r="F34" s="62"/>
      <c r="G34" s="63"/>
      <c r="H34" s="64"/>
      <c r="I34" s="65"/>
      <c r="J34" s="68"/>
      <c r="K34" s="66"/>
      <c r="L34" s="67"/>
    </row>
    <row r="35" spans="2:12" ht="79.5" customHeight="1" x14ac:dyDescent="0.25">
      <c r="B35" s="58"/>
      <c r="C35" s="59"/>
      <c r="D35" s="60"/>
      <c r="E35" s="61"/>
      <c r="F35" s="62"/>
      <c r="G35" s="63"/>
      <c r="H35" s="64"/>
      <c r="I35" s="65"/>
      <c r="J35" s="68"/>
      <c r="K35" s="66"/>
      <c r="L35" s="67"/>
    </row>
    <row r="36" spans="2:12" ht="79.5" customHeight="1" x14ac:dyDescent="0.25">
      <c r="B36" s="58"/>
      <c r="C36" s="59"/>
      <c r="D36" s="60"/>
      <c r="E36" s="61"/>
      <c r="F36" s="62"/>
      <c r="G36" s="63"/>
      <c r="H36" s="64"/>
      <c r="I36" s="65"/>
      <c r="J36" s="68"/>
      <c r="K36" s="66"/>
      <c r="L36" s="67"/>
    </row>
    <row r="37" spans="2:12" ht="79.5" customHeight="1" x14ac:dyDescent="0.25">
      <c r="B37" s="58"/>
      <c r="C37" s="59"/>
      <c r="D37" s="60"/>
      <c r="E37" s="61"/>
      <c r="F37" s="62"/>
      <c r="G37" s="63"/>
      <c r="H37" s="64"/>
      <c r="I37" s="65"/>
      <c r="J37" s="68"/>
      <c r="K37" s="66"/>
      <c r="L37" s="67"/>
    </row>
    <row r="38" spans="2:12" ht="79.5" customHeight="1" x14ac:dyDescent="0.25">
      <c r="B38" s="58"/>
      <c r="C38" s="59"/>
      <c r="D38" s="60"/>
      <c r="E38" s="61"/>
      <c r="F38" s="62"/>
      <c r="G38" s="63"/>
      <c r="H38" s="64"/>
      <c r="I38" s="65"/>
      <c r="J38" s="68"/>
      <c r="K38" s="66"/>
      <c r="L38" s="67"/>
    </row>
    <row r="39" spans="2:12" ht="79.5" customHeight="1" x14ac:dyDescent="0.25">
      <c r="B39" s="58"/>
      <c r="C39" s="59"/>
      <c r="D39" s="60"/>
      <c r="E39" s="61"/>
      <c r="F39" s="62"/>
      <c r="G39" s="63"/>
      <c r="H39" s="64"/>
      <c r="I39" s="65"/>
      <c r="J39" s="68"/>
      <c r="K39" s="66"/>
      <c r="L39" s="67"/>
    </row>
    <row r="40" spans="2:12" ht="79.5" customHeight="1" x14ac:dyDescent="0.25">
      <c r="B40" s="58"/>
      <c r="C40" s="59"/>
      <c r="D40" s="60"/>
      <c r="E40" s="61"/>
      <c r="F40" s="62"/>
      <c r="G40" s="63"/>
      <c r="H40" s="64"/>
      <c r="I40" s="65"/>
      <c r="J40" s="68"/>
      <c r="K40" s="66"/>
      <c r="L40" s="67"/>
    </row>
    <row r="41" spans="2:12" ht="79.5" customHeight="1" x14ac:dyDescent="0.25">
      <c r="B41" s="58"/>
      <c r="C41" s="59"/>
      <c r="D41" s="60"/>
      <c r="E41" s="61"/>
      <c r="F41" s="62"/>
      <c r="G41" s="63"/>
      <c r="H41" s="64"/>
      <c r="I41" s="65"/>
      <c r="J41" s="68"/>
      <c r="K41" s="66"/>
      <c r="L41" s="67"/>
    </row>
    <row r="42" spans="2:12" ht="79.5" customHeight="1" x14ac:dyDescent="0.25">
      <c r="B42" s="58"/>
      <c r="C42" s="59"/>
      <c r="D42" s="60"/>
      <c r="E42" s="61"/>
      <c r="F42" s="62"/>
      <c r="G42" s="63"/>
      <c r="H42" s="64"/>
      <c r="I42" s="65"/>
      <c r="J42" s="68"/>
      <c r="K42" s="66"/>
      <c r="L42" s="67"/>
    </row>
    <row r="43" spans="2:12" ht="79.5" customHeight="1" x14ac:dyDescent="0.25">
      <c r="B43" s="58"/>
      <c r="C43" s="59"/>
      <c r="D43" s="60"/>
      <c r="E43" s="61"/>
      <c r="F43" s="62"/>
      <c r="G43" s="63"/>
      <c r="H43" s="64"/>
      <c r="I43" s="65"/>
      <c r="J43" s="68"/>
      <c r="K43" s="66"/>
      <c r="L43" s="67"/>
    </row>
    <row r="44" spans="2:12" ht="79.5" customHeight="1" x14ac:dyDescent="0.25">
      <c r="B44" s="58"/>
      <c r="C44" s="59"/>
      <c r="D44" s="60"/>
      <c r="E44" s="61"/>
      <c r="F44" s="62"/>
      <c r="G44" s="63"/>
      <c r="H44" s="64"/>
      <c r="I44" s="65"/>
      <c r="J44" s="68"/>
      <c r="K44" s="66"/>
      <c r="L44" s="67"/>
    </row>
    <row r="45" spans="2:12" ht="79.5" customHeight="1" x14ac:dyDescent="0.25">
      <c r="B45" s="58"/>
      <c r="C45" s="59"/>
      <c r="D45" s="60"/>
      <c r="E45" s="61"/>
      <c r="F45" s="62"/>
      <c r="G45" s="63"/>
      <c r="H45" s="64"/>
      <c r="I45" s="65"/>
      <c r="J45" s="68"/>
      <c r="K45" s="66"/>
      <c r="L45" s="67"/>
    </row>
    <row r="46" spans="2:12" ht="79.5" customHeight="1" x14ac:dyDescent="0.25">
      <c r="B46" s="58"/>
      <c r="C46" s="59"/>
      <c r="D46" s="60"/>
      <c r="E46" s="61"/>
      <c r="F46" s="62"/>
      <c r="G46" s="63"/>
      <c r="H46" s="64"/>
      <c r="I46" s="65"/>
      <c r="J46" s="68"/>
      <c r="K46" s="66"/>
      <c r="L46" s="67"/>
    </row>
    <row r="47" spans="2:12" ht="79.5" customHeight="1" x14ac:dyDescent="0.25">
      <c r="B47" s="58"/>
      <c r="C47" s="59"/>
      <c r="D47" s="60"/>
      <c r="E47" s="61"/>
      <c r="F47" s="62"/>
      <c r="G47" s="63"/>
      <c r="H47" s="64"/>
      <c r="I47" s="65"/>
      <c r="J47" s="68"/>
      <c r="K47" s="66"/>
      <c r="L47" s="67"/>
    </row>
    <row r="48" spans="2:12" ht="79.5" customHeight="1" x14ac:dyDescent="0.25">
      <c r="B48" s="58"/>
      <c r="C48" s="59"/>
      <c r="D48" s="60"/>
      <c r="E48" s="61"/>
      <c r="F48" s="62"/>
      <c r="G48" s="63"/>
      <c r="H48" s="64"/>
      <c r="I48" s="65"/>
      <c r="J48" s="68"/>
      <c r="K48" s="66"/>
      <c r="L48" s="67"/>
    </row>
    <row r="49" spans="2:12" ht="79.5" customHeight="1" x14ac:dyDescent="0.25">
      <c r="B49" s="58"/>
      <c r="C49" s="59"/>
      <c r="D49" s="60"/>
      <c r="E49" s="61"/>
      <c r="F49" s="62"/>
      <c r="G49" s="63"/>
      <c r="H49" s="64"/>
      <c r="I49" s="65"/>
      <c r="J49" s="68"/>
      <c r="K49" s="66"/>
      <c r="L49" s="67"/>
    </row>
    <row r="50" spans="2:12" ht="79.5" customHeight="1" x14ac:dyDescent="0.25">
      <c r="B50" s="58"/>
      <c r="C50" s="59"/>
      <c r="D50" s="60"/>
      <c r="E50" s="61"/>
      <c r="F50" s="62"/>
      <c r="G50" s="63"/>
      <c r="H50" s="64"/>
      <c r="I50" s="65"/>
      <c r="J50" s="68"/>
      <c r="K50" s="66"/>
      <c r="L50" s="67"/>
    </row>
    <row r="51" spans="2:12" ht="79.5" customHeight="1" x14ac:dyDescent="0.25">
      <c r="B51" s="58"/>
      <c r="C51" s="59"/>
      <c r="D51" s="60"/>
      <c r="E51" s="61"/>
      <c r="F51" s="62"/>
      <c r="G51" s="63"/>
      <c r="H51" s="64"/>
      <c r="I51" s="65"/>
      <c r="J51" s="68"/>
      <c r="K51" s="66"/>
      <c r="L51" s="67"/>
    </row>
    <row r="52" spans="2:12" ht="79.5" customHeight="1" x14ac:dyDescent="0.25">
      <c r="B52" s="58"/>
      <c r="C52" s="59"/>
      <c r="D52" s="60"/>
      <c r="E52" s="61"/>
      <c r="F52" s="62"/>
      <c r="G52" s="63"/>
      <c r="H52" s="64"/>
      <c r="I52" s="65"/>
      <c r="J52" s="68"/>
      <c r="K52" s="66"/>
      <c r="L52" s="67"/>
    </row>
    <row r="53" spans="2:12" ht="79.5" customHeight="1" x14ac:dyDescent="0.25">
      <c r="B53" s="58"/>
      <c r="C53" s="59"/>
      <c r="D53" s="60"/>
      <c r="E53" s="61"/>
      <c r="F53" s="62"/>
      <c r="G53" s="63"/>
      <c r="H53" s="64"/>
      <c r="I53" s="65"/>
      <c r="J53" s="68"/>
      <c r="K53" s="66"/>
      <c r="L53" s="67"/>
    </row>
    <row r="54" spans="2:12" ht="79.5" customHeight="1" x14ac:dyDescent="0.25">
      <c r="B54" s="58"/>
      <c r="C54" s="59"/>
      <c r="D54" s="60"/>
      <c r="E54" s="61"/>
      <c r="F54" s="62"/>
      <c r="G54" s="63"/>
      <c r="H54" s="64"/>
      <c r="I54" s="65"/>
      <c r="J54" s="68"/>
      <c r="K54" s="66"/>
      <c r="L54" s="67"/>
    </row>
    <row r="55" spans="2:12" ht="79.5" customHeight="1" x14ac:dyDescent="0.25">
      <c r="B55" s="58"/>
      <c r="C55" s="59"/>
      <c r="D55" s="60"/>
      <c r="E55" s="61"/>
      <c r="F55" s="62"/>
      <c r="G55" s="63"/>
      <c r="H55" s="64"/>
      <c r="I55" s="65"/>
      <c r="J55" s="68"/>
      <c r="K55" s="66"/>
      <c r="L55" s="67"/>
    </row>
    <row r="56" spans="2:12" ht="79.5" customHeight="1" x14ac:dyDescent="0.25">
      <c r="B56" s="58"/>
      <c r="C56" s="59"/>
      <c r="D56" s="60"/>
      <c r="E56" s="61"/>
      <c r="F56" s="62"/>
      <c r="G56" s="63"/>
      <c r="H56" s="64"/>
      <c r="I56" s="65"/>
      <c r="J56" s="68"/>
      <c r="K56" s="66"/>
      <c r="L56" s="67"/>
    </row>
    <row r="57" spans="2:12" ht="79.5" customHeight="1" x14ac:dyDescent="0.25">
      <c r="B57" s="58"/>
      <c r="C57" s="59"/>
      <c r="D57" s="60"/>
      <c r="E57" s="61"/>
      <c r="F57" s="62"/>
      <c r="G57" s="63"/>
      <c r="H57" s="64"/>
      <c r="I57" s="65"/>
      <c r="J57" s="68"/>
      <c r="K57" s="66"/>
      <c r="L57" s="67"/>
    </row>
    <row r="58" spans="2:12" ht="79.5" customHeight="1" x14ac:dyDescent="0.25">
      <c r="B58" s="58"/>
      <c r="C58" s="59"/>
      <c r="D58" s="60"/>
      <c r="E58" s="61"/>
      <c r="F58" s="62"/>
      <c r="G58" s="63"/>
      <c r="H58" s="64"/>
      <c r="I58" s="65"/>
      <c r="J58" s="68"/>
      <c r="K58" s="66"/>
      <c r="L58" s="67"/>
    </row>
    <row r="59" spans="2:12" ht="79.5" customHeight="1" x14ac:dyDescent="0.25">
      <c r="B59" s="58"/>
      <c r="C59" s="59"/>
      <c r="D59" s="60"/>
      <c r="E59" s="61"/>
      <c r="F59" s="62"/>
      <c r="G59" s="63"/>
      <c r="H59" s="64"/>
      <c r="I59" s="65"/>
      <c r="J59" s="68"/>
      <c r="K59" s="66"/>
      <c r="L59" s="67"/>
    </row>
    <row r="60" spans="2:12" ht="79.5" customHeight="1" x14ac:dyDescent="0.25">
      <c r="B60" s="58"/>
      <c r="C60" s="59"/>
      <c r="D60" s="60"/>
      <c r="E60" s="61"/>
      <c r="F60" s="62"/>
      <c r="G60" s="63"/>
      <c r="H60" s="64"/>
      <c r="I60" s="65"/>
      <c r="J60" s="68"/>
      <c r="K60" s="66"/>
      <c r="L60" s="67"/>
    </row>
    <row r="61" spans="2:12" ht="79.5" customHeight="1" x14ac:dyDescent="0.25">
      <c r="B61" s="58"/>
      <c r="C61" s="59"/>
      <c r="D61" s="60"/>
      <c r="E61" s="61"/>
      <c r="F61" s="62"/>
      <c r="G61" s="63"/>
      <c r="H61" s="64"/>
      <c r="I61" s="65"/>
      <c r="J61" s="68"/>
      <c r="K61" s="66"/>
      <c r="L61" s="67"/>
    </row>
    <row r="62" spans="2:12" ht="79.5" customHeight="1" x14ac:dyDescent="0.25">
      <c r="B62" s="58"/>
      <c r="C62" s="59"/>
      <c r="D62" s="60"/>
      <c r="E62" s="61"/>
      <c r="F62" s="62"/>
      <c r="G62" s="63"/>
      <c r="H62" s="64"/>
      <c r="I62" s="65"/>
      <c r="J62" s="68"/>
      <c r="K62" s="66"/>
      <c r="L62" s="67"/>
    </row>
    <row r="63" spans="2:12" ht="79.5" customHeight="1" x14ac:dyDescent="0.25">
      <c r="B63" s="58"/>
      <c r="C63" s="59"/>
      <c r="D63" s="60"/>
      <c r="E63" s="61"/>
      <c r="F63" s="62"/>
      <c r="G63" s="63"/>
      <c r="H63" s="64"/>
      <c r="I63" s="65"/>
      <c r="J63" s="68"/>
      <c r="K63" s="66"/>
      <c r="L63" s="67"/>
    </row>
    <row r="64" spans="2:12" ht="79.5" customHeight="1" x14ac:dyDescent="0.25">
      <c r="B64" s="58"/>
      <c r="C64" s="59"/>
      <c r="D64" s="60"/>
      <c r="E64" s="61"/>
      <c r="F64" s="62"/>
      <c r="G64" s="63"/>
      <c r="H64" s="64"/>
      <c r="I64" s="65"/>
      <c r="J64" s="68"/>
      <c r="K64" s="66"/>
      <c r="L64" s="67"/>
    </row>
    <row r="65" spans="2:12" ht="79.5" customHeight="1" x14ac:dyDescent="0.25">
      <c r="B65" s="58"/>
      <c r="C65" s="59"/>
      <c r="D65" s="60"/>
      <c r="E65" s="61"/>
      <c r="F65" s="62"/>
      <c r="G65" s="63"/>
      <c r="H65" s="64"/>
      <c r="I65" s="65"/>
      <c r="J65" s="68"/>
      <c r="K65" s="66"/>
      <c r="L65" s="67"/>
    </row>
    <row r="66" spans="2:12" ht="79.5" customHeight="1" x14ac:dyDescent="0.25">
      <c r="B66" s="58"/>
      <c r="C66" s="59"/>
      <c r="D66" s="60"/>
      <c r="E66" s="61"/>
      <c r="F66" s="62"/>
      <c r="G66" s="63"/>
      <c r="H66" s="64"/>
      <c r="I66" s="65"/>
      <c r="J66" s="68"/>
      <c r="K66" s="66"/>
      <c r="L66" s="67"/>
    </row>
    <row r="67" spans="2:12" ht="79.5" customHeight="1" x14ac:dyDescent="0.25">
      <c r="B67" s="58"/>
      <c r="C67" s="59"/>
      <c r="D67" s="60"/>
      <c r="E67" s="61"/>
      <c r="F67" s="62"/>
      <c r="G67" s="63"/>
      <c r="H67" s="64"/>
      <c r="I67" s="65"/>
      <c r="J67" s="68"/>
      <c r="K67" s="66"/>
      <c r="L67" s="67"/>
    </row>
    <row r="68" spans="2:12" ht="79.5" customHeight="1" x14ac:dyDescent="0.25">
      <c r="B68" s="58"/>
      <c r="C68" s="59"/>
      <c r="D68" s="60"/>
      <c r="E68" s="61"/>
      <c r="F68" s="62"/>
      <c r="G68" s="63"/>
      <c r="H68" s="64"/>
      <c r="I68" s="65"/>
      <c r="J68" s="68"/>
      <c r="K68" s="66"/>
      <c r="L68" s="67"/>
    </row>
    <row r="69" spans="2:12" ht="79.5" customHeight="1" x14ac:dyDescent="0.25">
      <c r="B69" s="58"/>
      <c r="C69" s="59"/>
      <c r="D69" s="60"/>
      <c r="E69" s="61"/>
      <c r="F69" s="62"/>
      <c r="G69" s="63"/>
      <c r="H69" s="64"/>
      <c r="I69" s="65"/>
      <c r="J69" s="68"/>
      <c r="K69" s="66"/>
      <c r="L69" s="67"/>
    </row>
    <row r="70" spans="2:12" ht="79.5" customHeight="1" x14ac:dyDescent="0.25">
      <c r="B70" s="58"/>
      <c r="C70" s="59"/>
      <c r="D70" s="60"/>
      <c r="E70" s="61"/>
      <c r="F70" s="62"/>
      <c r="G70" s="63"/>
      <c r="H70" s="64"/>
      <c r="I70" s="65"/>
      <c r="J70" s="68"/>
      <c r="K70" s="66"/>
      <c r="L70" s="67"/>
    </row>
    <row r="71" spans="2:12" ht="79.5" customHeight="1" x14ac:dyDescent="0.25">
      <c r="B71" s="58"/>
      <c r="C71" s="59"/>
      <c r="D71" s="60"/>
      <c r="E71" s="61"/>
      <c r="F71" s="62"/>
      <c r="G71" s="63"/>
      <c r="H71" s="64"/>
      <c r="I71" s="65"/>
      <c r="J71" s="68"/>
      <c r="K71" s="66"/>
      <c r="L71" s="67"/>
    </row>
    <row r="72" spans="2:12" ht="79.5" customHeight="1" x14ac:dyDescent="0.25">
      <c r="B72" s="58"/>
      <c r="C72" s="59"/>
      <c r="D72" s="60"/>
      <c r="E72" s="61"/>
      <c r="F72" s="62"/>
      <c r="G72" s="63"/>
      <c r="H72" s="64"/>
      <c r="I72" s="65"/>
      <c r="J72" s="68"/>
      <c r="K72" s="66"/>
      <c r="L72" s="67"/>
    </row>
    <row r="73" spans="2:12" ht="79.5" customHeight="1" x14ac:dyDescent="0.25">
      <c r="B73" s="58"/>
      <c r="C73" s="59"/>
      <c r="D73" s="60"/>
      <c r="E73" s="61"/>
      <c r="F73" s="62"/>
      <c r="G73" s="63"/>
      <c r="H73" s="64"/>
      <c r="I73" s="65"/>
      <c r="J73" s="68"/>
      <c r="K73" s="66"/>
      <c r="L73" s="67"/>
    </row>
    <row r="74" spans="2:12" ht="79.5" customHeight="1" x14ac:dyDescent="0.25">
      <c r="B74" s="58"/>
      <c r="C74" s="59"/>
      <c r="D74" s="60"/>
      <c r="E74" s="61"/>
      <c r="F74" s="62"/>
      <c r="G74" s="63"/>
      <c r="H74" s="64"/>
      <c r="I74" s="65"/>
      <c r="J74" s="68"/>
      <c r="K74" s="66"/>
      <c r="L74" s="67"/>
    </row>
    <row r="75" spans="2:12" ht="79.5" customHeight="1" x14ac:dyDescent="0.25">
      <c r="B75" s="58"/>
      <c r="C75" s="59"/>
      <c r="D75" s="60"/>
      <c r="E75" s="61"/>
      <c r="F75" s="62"/>
      <c r="G75" s="63"/>
      <c r="H75" s="64"/>
      <c r="I75" s="65"/>
      <c r="J75" s="68"/>
      <c r="K75" s="66"/>
      <c r="L75" s="67"/>
    </row>
    <row r="76" spans="2:12" ht="79.5" customHeight="1" x14ac:dyDescent="0.25">
      <c r="B76" s="58"/>
      <c r="C76" s="59"/>
      <c r="D76" s="60"/>
      <c r="E76" s="61"/>
      <c r="F76" s="62"/>
      <c r="G76" s="63"/>
      <c r="H76" s="64"/>
      <c r="I76" s="65"/>
      <c r="J76" s="68"/>
      <c r="K76" s="66"/>
      <c r="L76" s="67"/>
    </row>
    <row r="77" spans="2:12" ht="79.5" customHeight="1" x14ac:dyDescent="0.25">
      <c r="B77" s="58"/>
      <c r="C77" s="59"/>
      <c r="D77" s="60"/>
      <c r="E77" s="61"/>
      <c r="F77" s="62"/>
      <c r="G77" s="63"/>
      <c r="H77" s="64"/>
      <c r="I77" s="65"/>
      <c r="J77" s="68"/>
      <c r="K77" s="66"/>
      <c r="L77" s="67"/>
    </row>
    <row r="78" spans="2:12" ht="79.5" customHeight="1" x14ac:dyDescent="0.25">
      <c r="B78" s="58"/>
      <c r="C78" s="59"/>
      <c r="D78" s="60"/>
      <c r="E78" s="61"/>
      <c r="F78" s="62"/>
      <c r="G78" s="63"/>
      <c r="H78" s="64"/>
      <c r="I78" s="65"/>
      <c r="J78" s="68"/>
      <c r="K78" s="66"/>
      <c r="L78" s="67"/>
    </row>
    <row r="79" spans="2:12" ht="79.5" customHeight="1" x14ac:dyDescent="0.25">
      <c r="B79" s="58"/>
      <c r="C79" s="59"/>
      <c r="D79" s="60"/>
      <c r="E79" s="61"/>
      <c r="F79" s="62"/>
      <c r="G79" s="63"/>
      <c r="H79" s="64"/>
      <c r="I79" s="65"/>
      <c r="J79" s="68"/>
      <c r="K79" s="66"/>
      <c r="L79" s="67"/>
    </row>
    <row r="80" spans="2:12" ht="79.5" customHeight="1" x14ac:dyDescent="0.25">
      <c r="B80" s="58"/>
      <c r="C80" s="59"/>
      <c r="D80" s="60"/>
      <c r="E80" s="61"/>
      <c r="F80" s="62"/>
      <c r="G80" s="63"/>
      <c r="H80" s="64"/>
      <c r="I80" s="65"/>
      <c r="J80" s="68"/>
      <c r="K80" s="66"/>
      <c r="L80" s="67"/>
    </row>
    <row r="81" spans="2:12" ht="79.5" customHeight="1" x14ac:dyDescent="0.25">
      <c r="B81" s="58"/>
      <c r="C81" s="59"/>
      <c r="D81" s="60"/>
      <c r="E81" s="61"/>
      <c r="F81" s="62"/>
      <c r="G81" s="63"/>
      <c r="H81" s="64"/>
      <c r="I81" s="65"/>
      <c r="J81" s="68"/>
      <c r="K81" s="66"/>
      <c r="L81" s="67"/>
    </row>
    <row r="82" spans="2:12" ht="79.5" customHeight="1" x14ac:dyDescent="0.25">
      <c r="B82" s="58"/>
      <c r="C82" s="59"/>
      <c r="D82" s="60"/>
      <c r="E82" s="61"/>
      <c r="F82" s="62"/>
      <c r="G82" s="63"/>
      <c r="H82" s="64"/>
      <c r="I82" s="65"/>
      <c r="J82" s="68"/>
      <c r="K82" s="66"/>
      <c r="L82" s="67"/>
    </row>
    <row r="83" spans="2:12" ht="79.5" customHeight="1" x14ac:dyDescent="0.25">
      <c r="B83" s="58"/>
      <c r="C83" s="59"/>
      <c r="D83" s="60"/>
      <c r="E83" s="61"/>
      <c r="F83" s="62"/>
      <c r="G83" s="63"/>
      <c r="H83" s="64"/>
      <c r="I83" s="65"/>
      <c r="J83" s="68"/>
      <c r="K83" s="66"/>
      <c r="L83" s="67"/>
    </row>
    <row r="84" spans="2:12" ht="79.5" customHeight="1" x14ac:dyDescent="0.25">
      <c r="B84" s="58"/>
      <c r="C84" s="59"/>
      <c r="D84" s="60"/>
      <c r="E84" s="61"/>
      <c r="F84" s="62"/>
      <c r="G84" s="63"/>
      <c r="H84" s="64"/>
      <c r="I84" s="65"/>
      <c r="J84" s="68"/>
      <c r="K84" s="66"/>
      <c r="L84" s="67"/>
    </row>
    <row r="85" spans="2:12" ht="79.5" customHeight="1" x14ac:dyDescent="0.25">
      <c r="B85" s="58"/>
      <c r="C85" s="59"/>
      <c r="D85" s="60"/>
      <c r="E85" s="61"/>
      <c r="F85" s="62"/>
      <c r="G85" s="63"/>
      <c r="H85" s="64"/>
      <c r="I85" s="65"/>
      <c r="J85" s="68"/>
      <c r="K85" s="66"/>
      <c r="L85" s="67"/>
    </row>
    <row r="86" spans="2:12" ht="79.5" customHeight="1" x14ac:dyDescent="0.25">
      <c r="B86" s="58"/>
      <c r="C86" s="59"/>
      <c r="D86" s="60"/>
      <c r="E86" s="61"/>
      <c r="F86" s="62"/>
      <c r="G86" s="63"/>
      <c r="H86" s="64"/>
      <c r="I86" s="65"/>
      <c r="J86" s="68"/>
      <c r="K86" s="66"/>
      <c r="L86" s="67"/>
    </row>
    <row r="87" spans="2:12" ht="79.5" customHeight="1" x14ac:dyDescent="0.25">
      <c r="B87" s="58"/>
      <c r="C87" s="59"/>
      <c r="D87" s="60"/>
      <c r="E87" s="61"/>
      <c r="F87" s="62"/>
      <c r="G87" s="63"/>
      <c r="H87" s="64"/>
      <c r="I87" s="65"/>
      <c r="J87" s="68"/>
      <c r="K87" s="66"/>
      <c r="L87" s="67"/>
    </row>
    <row r="88" spans="2:12" ht="79.5" customHeight="1" x14ac:dyDescent="0.25">
      <c r="B88" s="58"/>
      <c r="C88" s="59"/>
      <c r="D88" s="60"/>
      <c r="E88" s="61"/>
      <c r="F88" s="62"/>
      <c r="G88" s="63"/>
      <c r="H88" s="64"/>
      <c r="I88" s="65"/>
      <c r="J88" s="68"/>
      <c r="K88" s="66"/>
      <c r="L88" s="67"/>
    </row>
    <row r="89" spans="2:12" ht="79.5" customHeight="1" x14ac:dyDescent="0.25">
      <c r="B89" s="58"/>
      <c r="C89" s="59"/>
      <c r="D89" s="60"/>
      <c r="E89" s="61"/>
      <c r="F89" s="62"/>
      <c r="G89" s="63"/>
      <c r="H89" s="64"/>
      <c r="I89" s="65"/>
      <c r="J89" s="68"/>
      <c r="K89" s="66"/>
      <c r="L89" s="67"/>
    </row>
    <row r="90" spans="2:12" ht="79.5" customHeight="1" x14ac:dyDescent="0.25">
      <c r="B90" s="58"/>
      <c r="C90" s="59"/>
      <c r="D90" s="60"/>
      <c r="E90" s="61"/>
      <c r="F90" s="62"/>
      <c r="G90" s="63"/>
      <c r="H90" s="64"/>
      <c r="I90" s="65"/>
      <c r="J90" s="68"/>
      <c r="K90" s="66"/>
      <c r="L90" s="67"/>
    </row>
    <row r="91" spans="2:12" ht="79.5" customHeight="1" x14ac:dyDescent="0.25">
      <c r="B91" s="58"/>
      <c r="C91" s="59"/>
      <c r="D91" s="60"/>
      <c r="E91" s="61"/>
      <c r="F91" s="62"/>
      <c r="G91" s="63"/>
      <c r="H91" s="64"/>
      <c r="I91" s="65"/>
      <c r="J91" s="68"/>
      <c r="K91" s="66"/>
      <c r="L91" s="67"/>
    </row>
    <row r="92" spans="2:12" ht="79.5" customHeight="1" x14ac:dyDescent="0.25">
      <c r="B92" s="58"/>
      <c r="C92" s="59"/>
      <c r="D92" s="60"/>
      <c r="E92" s="61"/>
      <c r="F92" s="62"/>
      <c r="G92" s="63"/>
      <c r="H92" s="64"/>
      <c r="I92" s="65"/>
      <c r="J92" s="68"/>
      <c r="K92" s="66"/>
      <c r="L92" s="67"/>
    </row>
    <row r="93" spans="2:12" ht="79.5" customHeight="1" x14ac:dyDescent="0.25">
      <c r="B93" s="58"/>
      <c r="C93" s="59"/>
      <c r="D93" s="60"/>
      <c r="E93" s="61"/>
      <c r="F93" s="62"/>
      <c r="G93" s="63"/>
      <c r="H93" s="64"/>
      <c r="I93" s="65"/>
      <c r="J93" s="68"/>
      <c r="K93" s="66"/>
      <c r="L93" s="67"/>
    </row>
    <row r="94" spans="2:12" ht="79.5" customHeight="1" x14ac:dyDescent="0.25">
      <c r="B94" s="58"/>
      <c r="C94" s="59"/>
      <c r="D94" s="60"/>
      <c r="E94" s="61"/>
      <c r="F94" s="62"/>
      <c r="G94" s="63"/>
      <c r="H94" s="64"/>
      <c r="I94" s="65"/>
      <c r="J94" s="68"/>
      <c r="K94" s="66"/>
      <c r="L94" s="67"/>
    </row>
    <row r="95" spans="2:12" ht="79.5" customHeight="1" x14ac:dyDescent="0.25">
      <c r="B95" s="58"/>
      <c r="C95" s="59"/>
      <c r="D95" s="60"/>
      <c r="E95" s="61"/>
      <c r="F95" s="62"/>
      <c r="G95" s="63"/>
      <c r="H95" s="64"/>
      <c r="I95" s="65"/>
      <c r="J95" s="68"/>
      <c r="K95" s="66"/>
      <c r="L95" s="67"/>
    </row>
    <row r="96" spans="2:12" ht="79.5" customHeight="1" x14ac:dyDescent="0.25">
      <c r="B96" s="58"/>
      <c r="C96" s="59"/>
      <c r="D96" s="60"/>
      <c r="E96" s="61"/>
      <c r="F96" s="62"/>
      <c r="G96" s="63"/>
      <c r="H96" s="64"/>
      <c r="I96" s="65"/>
      <c r="J96" s="68"/>
      <c r="K96" s="66"/>
      <c r="L96" s="67"/>
    </row>
    <row r="97" spans="2:12" ht="79.5" customHeight="1" x14ac:dyDescent="0.25">
      <c r="B97" s="58"/>
      <c r="C97" s="59"/>
      <c r="D97" s="60"/>
      <c r="E97" s="61"/>
      <c r="F97" s="62"/>
      <c r="G97" s="63"/>
      <c r="H97" s="64"/>
      <c r="I97" s="65"/>
      <c r="J97" s="68"/>
      <c r="K97" s="66"/>
      <c r="L97" s="67"/>
    </row>
    <row r="98" spans="2:12" ht="79.5" customHeight="1" x14ac:dyDescent="0.25">
      <c r="B98" s="58"/>
      <c r="C98" s="59"/>
      <c r="D98" s="60"/>
      <c r="E98" s="61"/>
      <c r="F98" s="62"/>
      <c r="G98" s="63"/>
      <c r="H98" s="64"/>
      <c r="I98" s="65"/>
      <c r="J98" s="68"/>
      <c r="K98" s="66"/>
      <c r="L98" s="67"/>
    </row>
    <row r="99" spans="2:12" ht="79.5" customHeight="1" x14ac:dyDescent="0.25">
      <c r="B99" s="58"/>
      <c r="C99" s="59"/>
      <c r="D99" s="60"/>
      <c r="E99" s="61"/>
      <c r="F99" s="62"/>
      <c r="G99" s="63"/>
      <c r="H99" s="64"/>
      <c r="I99" s="65"/>
      <c r="J99" s="68"/>
      <c r="K99" s="66"/>
      <c r="L99" s="67"/>
    </row>
    <row r="100" spans="2:12" ht="79.5" customHeight="1" x14ac:dyDescent="0.25">
      <c r="B100" s="58"/>
      <c r="C100" s="59"/>
      <c r="D100" s="60"/>
      <c r="E100" s="61"/>
      <c r="F100" s="62"/>
      <c r="G100" s="63"/>
      <c r="H100" s="64"/>
      <c r="I100" s="65"/>
      <c r="J100" s="68"/>
      <c r="K100" s="66"/>
      <c r="L100" s="67"/>
    </row>
    <row r="101" spans="2:12" ht="79.5" customHeight="1" x14ac:dyDescent="0.25">
      <c r="B101" s="58"/>
      <c r="C101" s="59"/>
      <c r="D101" s="60"/>
      <c r="E101" s="61"/>
      <c r="F101" s="62"/>
      <c r="G101" s="63"/>
      <c r="H101" s="64"/>
      <c r="I101" s="65"/>
      <c r="J101" s="68"/>
      <c r="K101" s="66"/>
      <c r="L101" s="67"/>
    </row>
    <row r="102" spans="2:12" ht="79.5" customHeight="1" x14ac:dyDescent="0.25">
      <c r="B102" s="58"/>
      <c r="C102" s="59"/>
      <c r="D102" s="60"/>
      <c r="E102" s="61"/>
      <c r="F102" s="62"/>
      <c r="G102" s="63"/>
      <c r="H102" s="64"/>
      <c r="I102" s="65"/>
      <c r="J102" s="68"/>
      <c r="K102" s="66"/>
      <c r="L102" s="67"/>
    </row>
    <row r="103" spans="2:12" ht="79.5" customHeight="1" x14ac:dyDescent="0.25">
      <c r="B103" s="58"/>
      <c r="C103" s="59"/>
      <c r="D103" s="60"/>
      <c r="E103" s="61"/>
      <c r="F103" s="62"/>
      <c r="G103" s="63"/>
      <c r="H103" s="64"/>
      <c r="I103" s="65"/>
      <c r="J103" s="68"/>
      <c r="K103" s="66"/>
      <c r="L103" s="67"/>
    </row>
    <row r="104" spans="2:12" ht="79.5" customHeight="1" x14ac:dyDescent="0.25">
      <c r="B104" s="58"/>
      <c r="C104" s="59"/>
      <c r="D104" s="60"/>
      <c r="E104" s="61"/>
      <c r="F104" s="62"/>
      <c r="G104" s="63"/>
      <c r="H104" s="64"/>
      <c r="I104" s="65"/>
      <c r="J104" s="68"/>
      <c r="K104" s="66"/>
      <c r="L104" s="67"/>
    </row>
    <row r="105" spans="2:12" ht="79.5" customHeight="1" x14ac:dyDescent="0.25">
      <c r="B105" s="58"/>
      <c r="C105" s="59"/>
      <c r="D105" s="60"/>
      <c r="E105" s="61"/>
      <c r="F105" s="62"/>
      <c r="G105" s="63"/>
      <c r="H105" s="64"/>
      <c r="I105" s="65"/>
      <c r="J105" s="68"/>
      <c r="K105" s="66"/>
      <c r="L105" s="67"/>
    </row>
    <row r="106" spans="2:12" ht="79.5" customHeight="1" x14ac:dyDescent="0.25">
      <c r="B106" s="58"/>
      <c r="C106" s="59"/>
      <c r="D106" s="60"/>
      <c r="E106" s="61"/>
      <c r="F106" s="62"/>
      <c r="G106" s="63"/>
      <c r="H106" s="64"/>
      <c r="I106" s="65"/>
      <c r="J106" s="68"/>
      <c r="K106" s="66"/>
      <c r="L106" s="67"/>
    </row>
    <row r="107" spans="2:12" ht="79.5" customHeight="1" x14ac:dyDescent="0.25">
      <c r="B107" s="58"/>
      <c r="C107" s="59"/>
      <c r="D107" s="60"/>
      <c r="E107" s="61"/>
      <c r="F107" s="62"/>
      <c r="G107" s="63"/>
      <c r="H107" s="64"/>
      <c r="I107" s="65"/>
      <c r="J107" s="68"/>
      <c r="K107" s="66"/>
      <c r="L107" s="67"/>
    </row>
    <row r="108" spans="2:12" ht="79.5" customHeight="1" x14ac:dyDescent="0.25">
      <c r="B108" s="58"/>
      <c r="C108" s="59"/>
      <c r="D108" s="60"/>
      <c r="E108" s="61"/>
      <c r="F108" s="62"/>
      <c r="G108" s="63"/>
      <c r="H108" s="64"/>
      <c r="I108" s="65"/>
      <c r="J108" s="68"/>
      <c r="K108" s="66"/>
      <c r="L108" s="67"/>
    </row>
    <row r="109" spans="2:12" ht="79.5" customHeight="1" x14ac:dyDescent="0.25">
      <c r="B109" s="58"/>
      <c r="C109" s="59"/>
      <c r="D109" s="60"/>
      <c r="E109" s="61"/>
      <c r="F109" s="62"/>
      <c r="G109" s="63"/>
      <c r="H109" s="64"/>
      <c r="I109" s="65"/>
      <c r="J109" s="68"/>
      <c r="K109" s="66"/>
      <c r="L109" s="67"/>
    </row>
    <row r="110" spans="2:12" ht="79.5" customHeight="1" x14ac:dyDescent="0.25">
      <c r="B110" s="58"/>
      <c r="C110" s="59"/>
      <c r="D110" s="60"/>
      <c r="E110" s="61"/>
      <c r="F110" s="62"/>
      <c r="G110" s="63"/>
      <c r="H110" s="64"/>
      <c r="I110" s="65"/>
      <c r="J110" s="68"/>
      <c r="K110" s="66"/>
      <c r="L110" s="67"/>
    </row>
    <row r="111" spans="2:12" ht="79.5" customHeight="1" x14ac:dyDescent="0.25">
      <c r="B111" s="58"/>
      <c r="C111" s="59"/>
      <c r="D111" s="60"/>
      <c r="E111" s="61"/>
      <c r="F111" s="62"/>
      <c r="G111" s="63"/>
      <c r="H111" s="64"/>
      <c r="I111" s="65"/>
      <c r="J111" s="68"/>
      <c r="K111" s="66"/>
      <c r="L111" s="67"/>
    </row>
    <row r="112" spans="2:12" ht="79.5" customHeight="1" x14ac:dyDescent="0.25">
      <c r="B112" s="58"/>
      <c r="C112" s="59"/>
      <c r="D112" s="60"/>
      <c r="E112" s="61"/>
      <c r="F112" s="62"/>
      <c r="G112" s="63"/>
      <c r="H112" s="64"/>
      <c r="I112" s="65"/>
      <c r="J112" s="68"/>
      <c r="K112" s="66"/>
      <c r="L112" s="67"/>
    </row>
    <row r="113" spans="2:12" ht="79.5" customHeight="1" x14ac:dyDescent="0.25">
      <c r="B113" s="58"/>
      <c r="C113" s="59"/>
      <c r="D113" s="60"/>
      <c r="E113" s="61"/>
      <c r="F113" s="62"/>
      <c r="G113" s="63"/>
      <c r="H113" s="64"/>
      <c r="I113" s="65"/>
      <c r="J113" s="68"/>
      <c r="K113" s="66"/>
      <c r="L113" s="67"/>
    </row>
    <row r="114" spans="2:12" ht="79.5" customHeight="1" x14ac:dyDescent="0.25">
      <c r="B114" s="58"/>
      <c r="C114" s="59"/>
      <c r="D114" s="60"/>
      <c r="E114" s="61"/>
      <c r="F114" s="62"/>
      <c r="G114" s="63"/>
      <c r="H114" s="64"/>
      <c r="I114" s="65"/>
      <c r="J114" s="68"/>
      <c r="K114" s="66"/>
      <c r="L114" s="67"/>
    </row>
    <row r="115" spans="2:12" ht="79.5" customHeight="1" x14ac:dyDescent="0.25">
      <c r="B115" s="58"/>
      <c r="C115" s="59"/>
      <c r="D115" s="60"/>
      <c r="E115" s="61"/>
      <c r="F115" s="62"/>
      <c r="G115" s="63"/>
      <c r="H115" s="64"/>
      <c r="I115" s="65"/>
      <c r="J115" s="68"/>
      <c r="K115" s="66"/>
      <c r="L115" s="67"/>
    </row>
    <row r="116" spans="2:12" ht="79.5" customHeight="1" x14ac:dyDescent="0.25">
      <c r="B116" s="58"/>
      <c r="C116" s="59"/>
      <c r="D116" s="60"/>
      <c r="E116" s="61"/>
      <c r="F116" s="62"/>
      <c r="G116" s="63"/>
      <c r="H116" s="64"/>
      <c r="I116" s="65"/>
      <c r="J116" s="68"/>
      <c r="K116" s="66"/>
      <c r="L116" s="67"/>
    </row>
    <row r="117" spans="2:12" ht="79.5" customHeight="1" x14ac:dyDescent="0.25">
      <c r="B117" s="58"/>
      <c r="C117" s="59"/>
      <c r="D117" s="60"/>
      <c r="E117" s="61"/>
      <c r="F117" s="62"/>
      <c r="G117" s="63"/>
      <c r="H117" s="64"/>
      <c r="I117" s="65"/>
      <c r="J117" s="68"/>
      <c r="K117" s="66"/>
      <c r="L117" s="67"/>
    </row>
    <row r="118" spans="2:12" ht="79.5" customHeight="1" x14ac:dyDescent="0.25">
      <c r="B118" s="58"/>
      <c r="C118" s="59"/>
      <c r="D118" s="60"/>
      <c r="E118" s="61"/>
      <c r="F118" s="62"/>
      <c r="G118" s="63"/>
      <c r="H118" s="64"/>
      <c r="I118" s="65"/>
      <c r="J118" s="68"/>
      <c r="K118" s="66"/>
      <c r="L118" s="67"/>
    </row>
    <row r="119" spans="2:12" ht="79.5" customHeight="1" x14ac:dyDescent="0.25">
      <c r="B119" s="58"/>
      <c r="C119" s="59"/>
      <c r="D119" s="60"/>
      <c r="E119" s="61"/>
      <c r="F119" s="62"/>
      <c r="G119" s="63"/>
      <c r="H119" s="64"/>
      <c r="I119" s="65"/>
      <c r="J119" s="68"/>
      <c r="K119" s="66"/>
      <c r="L119" s="67"/>
    </row>
    <row r="120" spans="2:12" ht="79.5" customHeight="1" x14ac:dyDescent="0.25">
      <c r="B120" s="58"/>
      <c r="C120" s="59"/>
      <c r="D120" s="60"/>
      <c r="E120" s="61"/>
      <c r="F120" s="62"/>
      <c r="G120" s="63"/>
      <c r="H120" s="64"/>
      <c r="I120" s="65"/>
      <c r="J120" s="68"/>
      <c r="K120" s="66"/>
      <c r="L120" s="67"/>
    </row>
    <row r="121" spans="2:12" ht="79.5" customHeight="1" x14ac:dyDescent="0.25">
      <c r="B121" s="58"/>
      <c r="C121" s="59"/>
      <c r="D121" s="60"/>
      <c r="E121" s="61"/>
      <c r="F121" s="62"/>
      <c r="G121" s="63"/>
      <c r="H121" s="64"/>
      <c r="I121" s="65"/>
      <c r="J121" s="68"/>
      <c r="K121" s="66"/>
      <c r="L121" s="67"/>
    </row>
    <row r="122" spans="2:12" ht="79.5" customHeight="1" x14ac:dyDescent="0.25">
      <c r="B122" s="58"/>
      <c r="C122" s="59"/>
      <c r="D122" s="60"/>
      <c r="E122" s="61"/>
      <c r="F122" s="62"/>
      <c r="G122" s="63"/>
      <c r="H122" s="64"/>
      <c r="I122" s="65"/>
      <c r="J122" s="68"/>
      <c r="K122" s="66"/>
      <c r="L122" s="67"/>
    </row>
    <row r="123" spans="2:12" ht="79.5" customHeight="1" x14ac:dyDescent="0.25">
      <c r="B123" s="58"/>
      <c r="C123" s="59"/>
      <c r="D123" s="60"/>
      <c r="E123" s="61"/>
      <c r="F123" s="62"/>
      <c r="G123" s="63"/>
      <c r="H123" s="64"/>
      <c r="I123" s="65"/>
      <c r="J123" s="68"/>
      <c r="K123" s="66"/>
      <c r="L123" s="67"/>
    </row>
    <row r="124" spans="2:12" ht="79.5" customHeight="1" x14ac:dyDescent="0.25">
      <c r="B124" s="58"/>
      <c r="C124" s="59"/>
      <c r="D124" s="60"/>
      <c r="E124" s="61"/>
      <c r="F124" s="62"/>
      <c r="G124" s="63"/>
      <c r="H124" s="64"/>
      <c r="I124" s="65"/>
      <c r="J124" s="68"/>
      <c r="K124" s="66"/>
      <c r="L124" s="67"/>
    </row>
    <row r="125" spans="2:12" ht="79.5" customHeight="1" x14ac:dyDescent="0.25">
      <c r="B125" s="58"/>
      <c r="C125" s="59"/>
      <c r="D125" s="60"/>
      <c r="E125" s="61"/>
      <c r="F125" s="62"/>
      <c r="G125" s="63"/>
      <c r="H125" s="64"/>
      <c r="I125" s="65"/>
      <c r="J125" s="68"/>
      <c r="K125" s="66"/>
      <c r="L125" s="67"/>
    </row>
    <row r="126" spans="2:12" ht="79.5" customHeight="1" x14ac:dyDescent="0.25">
      <c r="B126" s="58"/>
      <c r="C126" s="59"/>
      <c r="D126" s="60"/>
      <c r="E126" s="61"/>
      <c r="F126" s="62"/>
      <c r="G126" s="63"/>
      <c r="H126" s="64"/>
      <c r="I126" s="65"/>
      <c r="J126" s="68"/>
      <c r="K126" s="66"/>
      <c r="L126" s="67"/>
    </row>
    <row r="127" spans="2:12" ht="79.5" customHeight="1" x14ac:dyDescent="0.25">
      <c r="B127" s="58"/>
      <c r="C127" s="59"/>
      <c r="D127" s="60"/>
      <c r="E127" s="61"/>
      <c r="F127" s="62"/>
      <c r="G127" s="63"/>
      <c r="H127" s="64"/>
      <c r="I127" s="65"/>
      <c r="J127" s="68"/>
      <c r="K127" s="66"/>
      <c r="L127" s="67"/>
    </row>
    <row r="128" spans="2:12" ht="79.5" customHeight="1" x14ac:dyDescent="0.25">
      <c r="B128" s="58"/>
      <c r="C128" s="59"/>
      <c r="D128" s="60"/>
      <c r="E128" s="61"/>
      <c r="F128" s="62"/>
      <c r="G128" s="63"/>
      <c r="H128" s="64"/>
      <c r="I128" s="65"/>
      <c r="J128" s="68"/>
      <c r="K128" s="66"/>
      <c r="L128" s="67"/>
    </row>
    <row r="129" spans="2:12" ht="79.5" customHeight="1" x14ac:dyDescent="0.25">
      <c r="B129" s="58"/>
      <c r="C129" s="59"/>
      <c r="D129" s="60"/>
      <c r="E129" s="61"/>
      <c r="F129" s="62"/>
      <c r="G129" s="63"/>
      <c r="H129" s="64"/>
      <c r="I129" s="65"/>
      <c r="J129" s="68"/>
      <c r="K129" s="66"/>
      <c r="L129" s="67"/>
    </row>
    <row r="130" spans="2:12" ht="79.5" customHeight="1" x14ac:dyDescent="0.25">
      <c r="B130" s="58"/>
      <c r="C130" s="59"/>
      <c r="D130" s="60"/>
      <c r="E130" s="61"/>
      <c r="F130" s="62"/>
      <c r="G130" s="63"/>
      <c r="H130" s="64"/>
      <c r="I130" s="65"/>
      <c r="J130" s="68"/>
      <c r="K130" s="66"/>
      <c r="L130" s="67"/>
    </row>
    <row r="131" spans="2:12" ht="79.5" customHeight="1" x14ac:dyDescent="0.25">
      <c r="B131" s="58"/>
      <c r="C131" s="59"/>
      <c r="D131" s="60"/>
      <c r="E131" s="61"/>
      <c r="F131" s="62"/>
      <c r="G131" s="63"/>
      <c r="H131" s="64"/>
      <c r="I131" s="65"/>
      <c r="J131" s="68"/>
      <c r="K131" s="66"/>
      <c r="L131" s="67"/>
    </row>
    <row r="132" spans="2:12" ht="79.5" customHeight="1" x14ac:dyDescent="0.25">
      <c r="B132" s="58"/>
      <c r="C132" s="59"/>
      <c r="D132" s="60"/>
      <c r="E132" s="61"/>
      <c r="F132" s="62"/>
      <c r="G132" s="63"/>
      <c r="H132" s="64"/>
      <c r="I132" s="65"/>
      <c r="J132" s="68"/>
      <c r="K132" s="66"/>
      <c r="L132" s="67"/>
    </row>
    <row r="133" spans="2:12" ht="79.5" customHeight="1" x14ac:dyDescent="0.25">
      <c r="B133" s="58"/>
      <c r="C133" s="59"/>
      <c r="D133" s="60"/>
      <c r="E133" s="61"/>
      <c r="F133" s="62"/>
      <c r="G133" s="63"/>
      <c r="H133" s="64"/>
      <c r="I133" s="65"/>
      <c r="J133" s="68"/>
      <c r="K133" s="66"/>
      <c r="L133" s="67"/>
    </row>
    <row r="134" spans="2:12" ht="79.5" customHeight="1" x14ac:dyDescent="0.25">
      <c r="B134" s="58"/>
      <c r="C134" s="59"/>
      <c r="D134" s="60"/>
      <c r="E134" s="61"/>
      <c r="F134" s="62"/>
      <c r="G134" s="63"/>
      <c r="H134" s="64"/>
      <c r="I134" s="65"/>
      <c r="J134" s="68"/>
      <c r="K134" s="66"/>
      <c r="L134" s="67"/>
    </row>
    <row r="135" spans="2:12" ht="79.5" customHeight="1" x14ac:dyDescent="0.25">
      <c r="B135" s="58"/>
      <c r="C135" s="59"/>
      <c r="D135" s="60"/>
      <c r="E135" s="61"/>
      <c r="F135" s="62"/>
      <c r="G135" s="63"/>
      <c r="H135" s="64"/>
      <c r="I135" s="65"/>
      <c r="J135" s="68"/>
      <c r="K135" s="66"/>
      <c r="L135" s="67"/>
    </row>
    <row r="136" spans="2:12" ht="79.5" customHeight="1" x14ac:dyDescent="0.25">
      <c r="B136" s="58"/>
      <c r="C136" s="59"/>
      <c r="D136" s="60"/>
      <c r="E136" s="61"/>
      <c r="F136" s="62"/>
      <c r="G136" s="63"/>
      <c r="H136" s="64"/>
      <c r="I136" s="65"/>
      <c r="J136" s="68"/>
      <c r="K136" s="66"/>
      <c r="L136" s="67"/>
    </row>
    <row r="137" spans="2:12" ht="79.5" customHeight="1" x14ac:dyDescent="0.25">
      <c r="B137" s="58"/>
      <c r="C137" s="59"/>
      <c r="D137" s="60"/>
      <c r="E137" s="61"/>
      <c r="F137" s="62"/>
      <c r="G137" s="63"/>
      <c r="H137" s="64"/>
      <c r="I137" s="65"/>
      <c r="J137" s="68"/>
      <c r="K137" s="66"/>
      <c r="L137" s="67"/>
    </row>
    <row r="138" spans="2:12" ht="79.5" customHeight="1" x14ac:dyDescent="0.25">
      <c r="B138" s="58"/>
      <c r="C138" s="59"/>
      <c r="D138" s="60"/>
      <c r="E138" s="61"/>
      <c r="F138" s="62"/>
      <c r="G138" s="63"/>
      <c r="H138" s="64"/>
      <c r="I138" s="65"/>
      <c r="J138" s="68"/>
      <c r="K138" s="66"/>
      <c r="L138" s="67"/>
    </row>
    <row r="139" spans="2:12" ht="79.5" customHeight="1" x14ac:dyDescent="0.25">
      <c r="B139" s="58"/>
      <c r="C139" s="59"/>
      <c r="D139" s="60"/>
      <c r="E139" s="61"/>
      <c r="F139" s="62"/>
      <c r="G139" s="63"/>
      <c r="H139" s="64"/>
      <c r="I139" s="65"/>
      <c r="J139" s="68"/>
      <c r="K139" s="66"/>
      <c r="L139" s="67"/>
    </row>
    <row r="140" spans="2:12" ht="79.5" customHeight="1" x14ac:dyDescent="0.25">
      <c r="B140" s="58"/>
      <c r="C140" s="59"/>
      <c r="D140" s="60"/>
      <c r="E140" s="61"/>
      <c r="F140" s="62"/>
      <c r="G140" s="63"/>
      <c r="H140" s="64"/>
      <c r="I140" s="65"/>
      <c r="J140" s="68"/>
      <c r="K140" s="66"/>
      <c r="L140" s="67"/>
    </row>
  </sheetData>
  <autoFilter ref="B9:L10" xr:uid="{00000000-0009-0000-0000-000000000000}"/>
  <mergeCells count="1">
    <mergeCell ref="C3:K3"/>
  </mergeCells>
  <pageMargins left="0.7" right="0.7" top="0.75" bottom="0.75" header="0.3" footer="0.3"/>
  <pageSetup orientation="portrait" horizontalDpi="4294967292" verticalDpi="429496729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F63AC-CD46-4D50-A4DE-CBE936986D9D}">
  <dimension ref="A1:U16"/>
  <sheetViews>
    <sheetView zoomScale="60" zoomScaleNormal="60" workbookViewId="0">
      <selection activeCell="E7" sqref="E7"/>
    </sheetView>
  </sheetViews>
  <sheetFormatPr baseColWidth="10" defaultRowHeight="18.75" x14ac:dyDescent="0.3"/>
  <cols>
    <col min="1" max="1" width="16.7109375" customWidth="1"/>
    <col min="2" max="2" width="14.140625" style="79" customWidth="1"/>
    <col min="3" max="3" width="28" style="79" customWidth="1"/>
    <col min="4" max="4" width="46.28515625" style="79" customWidth="1"/>
    <col min="5" max="5" width="95.28515625" style="80" customWidth="1"/>
    <col min="6" max="7" width="76.28515625" style="81" customWidth="1"/>
    <col min="8" max="8" width="38.85546875" style="81" customWidth="1"/>
    <col min="9" max="9" width="21.5703125" style="82" customWidth="1"/>
    <col min="10" max="10" width="26.28515625" style="79" customWidth="1"/>
    <col min="11" max="11" width="28.85546875" style="79" customWidth="1"/>
    <col min="12" max="12" width="25" style="82" customWidth="1"/>
    <col min="13" max="13" width="29.140625" bestFit="1" customWidth="1"/>
    <col min="14" max="14" width="16.28515625" bestFit="1" customWidth="1"/>
    <col min="15" max="15" width="31.5703125" customWidth="1"/>
    <col min="16" max="16" width="11.85546875" customWidth="1"/>
    <col min="17" max="17" width="16.140625" customWidth="1"/>
    <col min="18" max="18" width="13" customWidth="1"/>
    <col min="19" max="19" width="15.5703125" customWidth="1"/>
    <col min="20" max="20" width="19.7109375" customWidth="1"/>
    <col min="21" max="21" width="24.5703125" customWidth="1"/>
  </cols>
  <sheetData>
    <row r="1" spans="1:21" x14ac:dyDescent="0.3">
      <c r="I1" s="79"/>
    </row>
    <row r="2" spans="1:21" ht="38.1" customHeight="1" x14ac:dyDescent="0.5">
      <c r="B2" s="224"/>
      <c r="C2" s="224"/>
      <c r="D2" s="224"/>
      <c r="E2" s="224"/>
      <c r="F2" s="224"/>
      <c r="G2" s="224"/>
      <c r="H2" s="224"/>
      <c r="I2" s="224"/>
      <c r="J2" s="224"/>
      <c r="K2" s="224"/>
      <c r="L2" s="224"/>
      <c r="M2" s="83"/>
    </row>
    <row r="3" spans="1:21" ht="36" customHeight="1" x14ac:dyDescent="0.5">
      <c r="B3" s="225" t="s">
        <v>441</v>
      </c>
      <c r="C3" s="225"/>
      <c r="D3" s="225"/>
      <c r="E3" s="225"/>
      <c r="F3" s="225"/>
      <c r="G3" s="225"/>
      <c r="H3" s="225"/>
      <c r="I3" s="225"/>
      <c r="J3" s="225"/>
      <c r="K3" s="225"/>
      <c r="L3" s="225"/>
      <c r="M3" s="110"/>
    </row>
    <row r="4" spans="1:21" ht="36" customHeight="1" x14ac:dyDescent="0.25">
      <c r="A4" s="86" t="s">
        <v>138</v>
      </c>
      <c r="B4" s="87" t="s">
        <v>139</v>
      </c>
      <c r="C4" s="87" t="s">
        <v>140</v>
      </c>
      <c r="D4" s="88" t="s">
        <v>140</v>
      </c>
      <c r="E4" s="88" t="s">
        <v>140</v>
      </c>
      <c r="F4" s="88" t="s">
        <v>141</v>
      </c>
      <c r="G4" s="88"/>
      <c r="H4" s="88" t="s">
        <v>143</v>
      </c>
      <c r="I4" s="88" t="s">
        <v>131</v>
      </c>
      <c r="J4" s="88" t="s">
        <v>144</v>
      </c>
      <c r="K4" s="227" t="s">
        <v>147</v>
      </c>
      <c r="L4" s="228"/>
      <c r="M4" s="88" t="s">
        <v>144</v>
      </c>
      <c r="P4" s="229" t="s">
        <v>158</v>
      </c>
      <c r="Q4" s="230"/>
      <c r="R4" s="230"/>
      <c r="S4" s="231"/>
    </row>
    <row r="5" spans="1:21" s="107" customFormat="1" ht="48.75" customHeight="1" x14ac:dyDescent="0.25">
      <c r="B5" s="111" t="s">
        <v>128</v>
      </c>
      <c r="C5" s="112" t="s">
        <v>136</v>
      </c>
      <c r="D5" s="112" t="s">
        <v>130</v>
      </c>
      <c r="E5" s="112" t="s">
        <v>129</v>
      </c>
      <c r="F5" s="112" t="s">
        <v>142</v>
      </c>
      <c r="G5" s="112" t="s">
        <v>143</v>
      </c>
      <c r="H5" s="112" t="s">
        <v>151</v>
      </c>
      <c r="I5" s="112" t="s">
        <v>131</v>
      </c>
      <c r="J5" s="112" t="s">
        <v>103</v>
      </c>
      <c r="K5" s="112" t="s">
        <v>104</v>
      </c>
      <c r="L5" s="113" t="s">
        <v>105</v>
      </c>
      <c r="M5" s="113" t="s">
        <v>146</v>
      </c>
      <c r="N5" s="113" t="s">
        <v>152</v>
      </c>
      <c r="O5" s="113" t="s">
        <v>153</v>
      </c>
      <c r="P5" s="113" t="s">
        <v>154</v>
      </c>
      <c r="Q5" s="113" t="s">
        <v>155</v>
      </c>
      <c r="R5" s="113" t="s">
        <v>156</v>
      </c>
      <c r="S5" s="113" t="s">
        <v>157</v>
      </c>
      <c r="T5" s="114" t="s">
        <v>278</v>
      </c>
      <c r="U5" s="114" t="s">
        <v>279</v>
      </c>
    </row>
    <row r="6" spans="1:21" s="107" customFormat="1" ht="159.75" customHeight="1" x14ac:dyDescent="0.25">
      <c r="B6" s="122">
        <v>1</v>
      </c>
      <c r="C6" s="115" t="s">
        <v>214</v>
      </c>
      <c r="D6" s="116" t="s">
        <v>442</v>
      </c>
      <c r="E6" s="116" t="s">
        <v>443</v>
      </c>
      <c r="F6" s="116" t="s">
        <v>444</v>
      </c>
      <c r="G6" s="117" t="s">
        <v>445</v>
      </c>
      <c r="H6" s="118" t="s">
        <v>446</v>
      </c>
      <c r="I6" s="119" t="s">
        <v>447</v>
      </c>
      <c r="J6" s="119" t="s">
        <v>135</v>
      </c>
      <c r="K6" s="119" t="s">
        <v>268</v>
      </c>
      <c r="L6" s="120" t="s">
        <v>269</v>
      </c>
      <c r="M6" s="120" t="s">
        <v>269</v>
      </c>
      <c r="N6" s="120" t="s">
        <v>293</v>
      </c>
      <c r="O6" s="120"/>
      <c r="P6" s="121"/>
      <c r="Q6" s="121"/>
      <c r="R6" s="121"/>
      <c r="S6" s="121"/>
      <c r="T6" s="150"/>
      <c r="U6" s="150"/>
    </row>
    <row r="7" spans="1:21" s="107" customFormat="1" ht="48.75" customHeight="1" x14ac:dyDescent="0.25">
      <c r="B7" s="151">
        <v>2</v>
      </c>
      <c r="C7" s="115" t="s">
        <v>448</v>
      </c>
      <c r="D7" s="116" t="s">
        <v>449</v>
      </c>
      <c r="E7" s="116" t="s">
        <v>450</v>
      </c>
      <c r="F7" s="116" t="s">
        <v>451</v>
      </c>
      <c r="G7" s="117" t="s">
        <v>452</v>
      </c>
      <c r="H7" s="118"/>
      <c r="I7" s="119" t="s">
        <v>321</v>
      </c>
      <c r="J7" s="119" t="s">
        <v>135</v>
      </c>
      <c r="K7" s="119" t="s">
        <v>268</v>
      </c>
      <c r="L7" s="120" t="s">
        <v>269</v>
      </c>
      <c r="M7" s="120" t="s">
        <v>269</v>
      </c>
      <c r="N7" s="120" t="s">
        <v>293</v>
      </c>
      <c r="O7" s="120"/>
      <c r="P7" s="121"/>
      <c r="Q7" s="121"/>
      <c r="R7" s="121"/>
      <c r="S7" s="121"/>
      <c r="T7" s="150"/>
      <c r="U7" s="150"/>
    </row>
    <row r="8" spans="1:21" s="107" customFormat="1" ht="180" x14ac:dyDescent="0.25">
      <c r="B8" s="151">
        <f>+B7+1</f>
        <v>3</v>
      </c>
      <c r="C8" s="115" t="s">
        <v>453</v>
      </c>
      <c r="D8" s="116" t="s">
        <v>454</v>
      </c>
      <c r="E8" s="116" t="s">
        <v>455</v>
      </c>
      <c r="F8" s="116" t="s">
        <v>456</v>
      </c>
      <c r="G8" s="117" t="s">
        <v>457</v>
      </c>
      <c r="H8" s="118" t="s">
        <v>458</v>
      </c>
      <c r="I8" s="119" t="s">
        <v>459</v>
      </c>
      <c r="J8" s="119" t="s">
        <v>135</v>
      </c>
      <c r="K8" s="119" t="s">
        <v>268</v>
      </c>
      <c r="L8" s="120" t="s">
        <v>269</v>
      </c>
      <c r="M8" s="120" t="s">
        <v>269</v>
      </c>
      <c r="N8" s="120" t="s">
        <v>293</v>
      </c>
      <c r="O8" s="120"/>
      <c r="P8" s="121"/>
      <c r="Q8" s="121"/>
      <c r="R8" s="121"/>
      <c r="S8" s="121"/>
      <c r="T8" s="150"/>
      <c r="U8" s="150"/>
    </row>
    <row r="9" spans="1:21" ht="78" customHeight="1" x14ac:dyDescent="0.25">
      <c r="B9" s="151">
        <f>+B8+1</f>
        <v>4</v>
      </c>
      <c r="C9" s="115" t="s">
        <v>460</v>
      </c>
      <c r="D9" s="116" t="s">
        <v>461</v>
      </c>
      <c r="E9" s="116" t="s">
        <v>462</v>
      </c>
      <c r="F9" s="116"/>
      <c r="G9" s="117"/>
      <c r="H9" s="118"/>
      <c r="I9" s="119"/>
      <c r="J9" s="119" t="s">
        <v>135</v>
      </c>
      <c r="K9" s="119" t="s">
        <v>268</v>
      </c>
      <c r="L9" s="120" t="s">
        <v>269</v>
      </c>
      <c r="M9" s="120" t="s">
        <v>269</v>
      </c>
      <c r="N9" s="120" t="s">
        <v>293</v>
      </c>
      <c r="O9" s="120"/>
      <c r="P9" s="121"/>
      <c r="Q9" s="121"/>
      <c r="R9" s="121"/>
      <c r="S9" s="121"/>
    </row>
    <row r="10" spans="1:21" ht="78.95" customHeight="1" x14ac:dyDescent="0.25">
      <c r="B10" s="151">
        <f t="shared" ref="B10:B16" si="0">+B9+1</f>
        <v>5</v>
      </c>
      <c r="C10" s="115" t="s">
        <v>463</v>
      </c>
      <c r="D10" s="116" t="s">
        <v>464</v>
      </c>
      <c r="E10" s="116" t="s">
        <v>465</v>
      </c>
      <c r="F10" s="116" t="s">
        <v>466</v>
      </c>
      <c r="G10" s="117" t="s">
        <v>467</v>
      </c>
      <c r="H10" s="118" t="s">
        <v>458</v>
      </c>
      <c r="I10" s="119" t="s">
        <v>468</v>
      </c>
      <c r="J10" s="119" t="s">
        <v>135</v>
      </c>
      <c r="K10" s="119" t="s">
        <v>268</v>
      </c>
      <c r="L10" s="120" t="s">
        <v>269</v>
      </c>
      <c r="M10" s="120" t="s">
        <v>269</v>
      </c>
      <c r="N10" s="120" t="s">
        <v>293</v>
      </c>
      <c r="O10" s="120"/>
      <c r="P10" s="121"/>
      <c r="Q10" s="121"/>
      <c r="R10" s="121"/>
      <c r="S10" s="121"/>
    </row>
    <row r="11" spans="1:21" ht="90" x14ac:dyDescent="0.25">
      <c r="B11" s="151">
        <f t="shared" si="0"/>
        <v>6</v>
      </c>
      <c r="C11" s="115" t="s">
        <v>469</v>
      </c>
      <c r="D11" s="116" t="s">
        <v>470</v>
      </c>
      <c r="E11" s="116" t="s">
        <v>471</v>
      </c>
      <c r="F11" s="116" t="s">
        <v>472</v>
      </c>
      <c r="G11" s="117" t="s">
        <v>473</v>
      </c>
      <c r="H11" s="118" t="s">
        <v>458</v>
      </c>
      <c r="I11" s="119" t="s">
        <v>468</v>
      </c>
      <c r="J11" s="119" t="s">
        <v>135</v>
      </c>
      <c r="K11" s="119" t="s">
        <v>268</v>
      </c>
      <c r="L11" s="120" t="s">
        <v>269</v>
      </c>
      <c r="M11" s="120" t="s">
        <v>269</v>
      </c>
      <c r="N11" s="120" t="s">
        <v>293</v>
      </c>
      <c r="O11" s="120"/>
      <c r="P11" s="121"/>
      <c r="Q11" s="121"/>
      <c r="R11" s="121"/>
      <c r="S11" s="121"/>
    </row>
    <row r="12" spans="1:21" ht="111.75" customHeight="1" x14ac:dyDescent="0.25">
      <c r="B12" s="151">
        <f t="shared" si="0"/>
        <v>7</v>
      </c>
      <c r="C12" s="122" t="s">
        <v>474</v>
      </c>
      <c r="D12" s="116" t="s">
        <v>475</v>
      </c>
      <c r="E12" s="123" t="s">
        <v>476</v>
      </c>
      <c r="F12" s="116"/>
      <c r="G12" s="117"/>
      <c r="H12" s="118"/>
      <c r="I12" s="119"/>
      <c r="J12" s="119"/>
      <c r="K12" s="119"/>
      <c r="L12" s="120"/>
      <c r="M12" s="120"/>
      <c r="N12" s="120"/>
      <c r="O12" s="120"/>
      <c r="P12" s="121"/>
      <c r="Q12" s="121"/>
      <c r="R12" s="121"/>
      <c r="S12" s="121"/>
    </row>
    <row r="13" spans="1:21" s="84" customFormat="1" ht="86.1" customHeight="1" x14ac:dyDescent="0.25">
      <c r="B13" s="151">
        <f t="shared" si="0"/>
        <v>8</v>
      </c>
      <c r="C13" s="151" t="s">
        <v>477</v>
      </c>
      <c r="D13" s="116" t="s">
        <v>478</v>
      </c>
      <c r="E13" s="152" t="s">
        <v>479</v>
      </c>
      <c r="F13" s="116" t="s">
        <v>480</v>
      </c>
      <c r="G13" s="117" t="s">
        <v>481</v>
      </c>
      <c r="H13" s="118" t="s">
        <v>482</v>
      </c>
      <c r="I13" s="119" t="s">
        <v>483</v>
      </c>
      <c r="J13" s="119" t="s">
        <v>135</v>
      </c>
      <c r="K13" s="119" t="s">
        <v>277</v>
      </c>
      <c r="L13" s="120" t="s">
        <v>277</v>
      </c>
      <c r="M13" s="120" t="s">
        <v>277</v>
      </c>
      <c r="N13" s="120" t="s">
        <v>293</v>
      </c>
      <c r="O13" s="120"/>
      <c r="P13" s="121"/>
      <c r="Q13" s="121"/>
      <c r="R13" s="121"/>
      <c r="S13" s="121"/>
      <c r="T13"/>
      <c r="U13"/>
    </row>
    <row r="14" spans="1:21" s="84" customFormat="1" ht="72" customHeight="1" x14ac:dyDescent="0.25">
      <c r="B14" s="151">
        <f t="shared" si="0"/>
        <v>9</v>
      </c>
      <c r="C14" s="122" t="s">
        <v>469</v>
      </c>
      <c r="D14" s="116" t="s">
        <v>484</v>
      </c>
      <c r="E14" s="152" t="s">
        <v>485</v>
      </c>
      <c r="F14" s="116" t="s">
        <v>486</v>
      </c>
      <c r="G14" s="117" t="s">
        <v>487</v>
      </c>
      <c r="H14" s="117" t="s">
        <v>487</v>
      </c>
      <c r="I14" s="119" t="s">
        <v>468</v>
      </c>
      <c r="J14" s="119" t="s">
        <v>135</v>
      </c>
      <c r="K14" s="119" t="s">
        <v>277</v>
      </c>
      <c r="L14" s="120" t="s">
        <v>277</v>
      </c>
      <c r="M14" s="120" t="s">
        <v>277</v>
      </c>
      <c r="N14" s="120" t="s">
        <v>293</v>
      </c>
      <c r="O14" s="120"/>
      <c r="P14" s="121"/>
      <c r="Q14" s="121"/>
      <c r="R14" s="121"/>
      <c r="S14" s="121"/>
      <c r="T14"/>
      <c r="U14"/>
    </row>
    <row r="15" spans="1:21" s="84" customFormat="1" ht="54" x14ac:dyDescent="0.25">
      <c r="B15" s="151">
        <f t="shared" si="0"/>
        <v>10</v>
      </c>
      <c r="C15" s="122" t="s">
        <v>477</v>
      </c>
      <c r="D15" s="116" t="s">
        <v>488</v>
      </c>
      <c r="E15" s="116" t="s">
        <v>489</v>
      </c>
      <c r="F15" s="116" t="s">
        <v>490</v>
      </c>
      <c r="G15" s="117" t="s">
        <v>491</v>
      </c>
      <c r="H15" s="117" t="s">
        <v>491</v>
      </c>
      <c r="I15" s="119" t="s">
        <v>483</v>
      </c>
      <c r="J15" s="119" t="s">
        <v>135</v>
      </c>
      <c r="K15" s="119" t="s">
        <v>277</v>
      </c>
      <c r="L15" s="120" t="s">
        <v>277</v>
      </c>
      <c r="M15" s="120" t="s">
        <v>277</v>
      </c>
      <c r="N15" s="120" t="s">
        <v>293</v>
      </c>
      <c r="O15" s="120"/>
      <c r="P15" s="121"/>
      <c r="Q15" s="121"/>
      <c r="R15" s="121"/>
      <c r="S15" s="121"/>
      <c r="T15"/>
      <c r="U15"/>
    </row>
    <row r="16" spans="1:21" s="84" customFormat="1" ht="36" x14ac:dyDescent="0.25">
      <c r="B16" s="151">
        <f t="shared" si="0"/>
        <v>11</v>
      </c>
      <c r="C16" s="122" t="s">
        <v>492</v>
      </c>
      <c r="D16" s="116" t="s">
        <v>493</v>
      </c>
      <c r="E16" s="116" t="s">
        <v>494</v>
      </c>
      <c r="F16" s="116"/>
      <c r="G16" s="117"/>
      <c r="H16" s="153"/>
      <c r="I16" s="154"/>
      <c r="J16" s="154"/>
      <c r="K16" s="154"/>
      <c r="L16" s="155"/>
      <c r="M16" s="120"/>
      <c r="N16" s="120"/>
      <c r="O16" s="120"/>
      <c r="P16" s="121"/>
      <c r="Q16" s="121"/>
      <c r="R16" s="121"/>
      <c r="S16" s="121"/>
      <c r="T16"/>
      <c r="U16"/>
    </row>
  </sheetData>
  <mergeCells count="4">
    <mergeCell ref="B2:L2"/>
    <mergeCell ref="B3:L3"/>
    <mergeCell ref="K4:L4"/>
    <mergeCell ref="P4:S4"/>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BD8601BE-314D-4289-9403-2E4425A96C9B}">
          <x14:formula1>
            <xm:f>'C:\Users\Usuario\AppData\Local\Microsoft\Windows\INetCache\Content.Outlook\RH0XMO0R\[Formato de levantamiento de Mapa de Riesgos_.xlsx]Datos'!#REF!</xm:f>
          </x14:formula1>
          <xm:sqref>N6:N16</xm:sqref>
        </x14:dataValidation>
        <x14:dataValidation type="list" allowBlank="1" showInputMessage="1" showErrorMessage="1" xr:uid="{1B285457-8095-45BA-B77D-B3E54D6AC78C}">
          <x14:formula1>
            <xm:f>'C:\Users\Usuario\AppData\Local\Microsoft\Windows\INetCache\Content.Outlook\RH0XMO0R\[Formato de levantamiento de Mapa de Riesgos_.xlsx]Datos'!#REF!</xm:f>
          </x14:formula1>
          <xm:sqref>T6:U16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1D80-8DD1-481F-842B-C09BA0FD3355}">
  <dimension ref="A1:U15"/>
  <sheetViews>
    <sheetView topLeftCell="D4" zoomScale="50" zoomScaleNormal="50" workbookViewId="0">
      <selection activeCell="I9" sqref="I9"/>
    </sheetView>
  </sheetViews>
  <sheetFormatPr baseColWidth="10" defaultRowHeight="18.75" x14ac:dyDescent="0.3"/>
  <cols>
    <col min="1" max="1" width="16.7109375" customWidth="1"/>
    <col min="2" max="2" width="14.140625" style="79" customWidth="1"/>
    <col min="3" max="3" width="28" style="79" customWidth="1"/>
    <col min="4" max="4" width="46.28515625" style="79" customWidth="1"/>
    <col min="5" max="5" width="95.28515625" style="80" customWidth="1"/>
    <col min="6" max="7" width="76.28515625" style="81" customWidth="1"/>
    <col min="8" max="8" width="38.85546875" style="81" customWidth="1"/>
    <col min="9" max="9" width="21.5703125" style="82" customWidth="1"/>
    <col min="10" max="10" width="26.28515625" style="79" customWidth="1"/>
    <col min="11" max="11" width="28.85546875" style="79" customWidth="1"/>
    <col min="12" max="12" width="25" style="82" customWidth="1"/>
    <col min="13" max="13" width="29.140625" bestFit="1" customWidth="1"/>
    <col min="14" max="14" width="16.28515625" bestFit="1" customWidth="1"/>
    <col min="15" max="15" width="31.5703125" customWidth="1"/>
    <col min="16" max="16" width="11.85546875" customWidth="1"/>
    <col min="17" max="17" width="16.140625" customWidth="1"/>
    <col min="18" max="18" width="13" customWidth="1"/>
    <col min="19" max="19" width="15.5703125" customWidth="1"/>
    <col min="20" max="20" width="19.7109375" customWidth="1"/>
    <col min="21" max="21" width="24.5703125" customWidth="1"/>
  </cols>
  <sheetData>
    <row r="1" spans="1:21" x14ac:dyDescent="0.3">
      <c r="I1" s="79"/>
    </row>
    <row r="2" spans="1:21" ht="33.75" x14ac:dyDescent="0.5">
      <c r="B2" s="224"/>
      <c r="C2" s="224"/>
      <c r="D2" s="224"/>
      <c r="E2" s="224"/>
      <c r="F2" s="224"/>
      <c r="G2" s="224"/>
      <c r="H2" s="224"/>
      <c r="I2" s="224"/>
      <c r="J2" s="224"/>
      <c r="K2" s="224"/>
      <c r="L2" s="224"/>
      <c r="M2" s="83"/>
    </row>
    <row r="3" spans="1:21" ht="31.5" x14ac:dyDescent="0.5">
      <c r="B3" s="225" t="s">
        <v>495</v>
      </c>
      <c r="C3" s="225"/>
      <c r="D3" s="225"/>
      <c r="E3" s="225"/>
      <c r="F3" s="225"/>
      <c r="G3" s="225"/>
      <c r="H3" s="225"/>
      <c r="I3" s="225"/>
      <c r="J3" s="225"/>
      <c r="K3" s="225"/>
      <c r="L3" s="225"/>
      <c r="M3" s="110"/>
    </row>
    <row r="4" spans="1:21" ht="54" x14ac:dyDescent="0.25">
      <c r="A4" s="86" t="s">
        <v>138</v>
      </c>
      <c r="B4" s="87" t="s">
        <v>139</v>
      </c>
      <c r="C4" s="87" t="s">
        <v>140</v>
      </c>
      <c r="D4" s="88" t="s">
        <v>140</v>
      </c>
      <c r="E4" s="88" t="s">
        <v>140</v>
      </c>
      <c r="F4" s="88" t="s">
        <v>141</v>
      </c>
      <c r="G4" s="88"/>
      <c r="H4" s="88" t="s">
        <v>143</v>
      </c>
      <c r="I4" s="88" t="s">
        <v>131</v>
      </c>
      <c r="J4" s="88" t="s">
        <v>144</v>
      </c>
      <c r="K4" s="227" t="s">
        <v>147</v>
      </c>
      <c r="L4" s="228"/>
      <c r="M4" s="88" t="s">
        <v>144</v>
      </c>
      <c r="P4" s="229" t="s">
        <v>158</v>
      </c>
      <c r="Q4" s="230"/>
      <c r="R4" s="230"/>
      <c r="S4" s="231"/>
    </row>
    <row r="5" spans="1:21" s="107" customFormat="1" x14ac:dyDescent="0.25">
      <c r="B5" s="111" t="s">
        <v>128</v>
      </c>
      <c r="C5" s="112" t="s">
        <v>136</v>
      </c>
      <c r="D5" s="112" t="s">
        <v>130</v>
      </c>
      <c r="E5" s="112" t="s">
        <v>129</v>
      </c>
      <c r="F5" s="112" t="s">
        <v>142</v>
      </c>
      <c r="G5" s="112" t="s">
        <v>143</v>
      </c>
      <c r="H5" s="112" t="s">
        <v>151</v>
      </c>
      <c r="I5" s="112" t="s">
        <v>131</v>
      </c>
      <c r="J5" s="112" t="s">
        <v>103</v>
      </c>
      <c r="K5" s="112" t="s">
        <v>104</v>
      </c>
      <c r="L5" s="113" t="s">
        <v>105</v>
      </c>
      <c r="M5" s="113" t="s">
        <v>146</v>
      </c>
      <c r="N5" s="113" t="s">
        <v>152</v>
      </c>
      <c r="O5" s="113" t="s">
        <v>153</v>
      </c>
      <c r="P5" s="113" t="s">
        <v>154</v>
      </c>
      <c r="Q5" s="113" t="s">
        <v>155</v>
      </c>
      <c r="R5" s="113" t="s">
        <v>156</v>
      </c>
      <c r="S5" s="113" t="s">
        <v>157</v>
      </c>
      <c r="T5" s="114" t="s">
        <v>278</v>
      </c>
      <c r="U5" s="114" t="s">
        <v>279</v>
      </c>
    </row>
    <row r="6" spans="1:21" ht="198" x14ac:dyDescent="0.25">
      <c r="B6" s="156">
        <v>1</v>
      </c>
      <c r="C6" s="156" t="s">
        <v>496</v>
      </c>
      <c r="D6" s="116" t="s">
        <v>497</v>
      </c>
      <c r="E6" s="116" t="s">
        <v>498</v>
      </c>
      <c r="F6" s="116" t="s">
        <v>499</v>
      </c>
      <c r="G6" s="117" t="s">
        <v>500</v>
      </c>
      <c r="H6" s="118" t="s">
        <v>501</v>
      </c>
      <c r="I6" s="119" t="s">
        <v>502</v>
      </c>
      <c r="J6" s="119" t="s">
        <v>135</v>
      </c>
      <c r="K6" s="119" t="s">
        <v>38</v>
      </c>
      <c r="L6" s="120" t="s">
        <v>268</v>
      </c>
      <c r="M6" s="120" t="s">
        <v>268</v>
      </c>
      <c r="N6" s="120" t="s">
        <v>293</v>
      </c>
      <c r="O6" s="120"/>
      <c r="P6" s="121">
        <v>0</v>
      </c>
      <c r="Q6" s="121"/>
      <c r="R6" s="121"/>
      <c r="S6" s="121"/>
      <c r="T6" t="s">
        <v>281</v>
      </c>
    </row>
    <row r="7" spans="1:21" ht="54" x14ac:dyDescent="0.25">
      <c r="B7" s="151">
        <v>2</v>
      </c>
      <c r="C7" s="156" t="s">
        <v>503</v>
      </c>
      <c r="D7" s="116" t="s">
        <v>504</v>
      </c>
      <c r="E7" s="116" t="s">
        <v>505</v>
      </c>
      <c r="F7" s="116" t="s">
        <v>506</v>
      </c>
      <c r="G7" s="117" t="s">
        <v>507</v>
      </c>
      <c r="H7" s="118" t="s">
        <v>508</v>
      </c>
      <c r="I7" s="119" t="s">
        <v>509</v>
      </c>
      <c r="J7" s="119" t="s">
        <v>135</v>
      </c>
      <c r="K7" s="119" t="s">
        <v>38</v>
      </c>
      <c r="L7" s="120" t="s">
        <v>38</v>
      </c>
      <c r="M7" s="120" t="s">
        <v>38</v>
      </c>
      <c r="N7" s="120" t="s">
        <v>293</v>
      </c>
      <c r="O7" s="120"/>
      <c r="P7" s="121">
        <v>0</v>
      </c>
      <c r="Q7" s="121"/>
      <c r="R7" s="121"/>
      <c r="S7" s="121"/>
      <c r="T7" t="s">
        <v>281</v>
      </c>
    </row>
    <row r="8" spans="1:21" ht="108" x14ac:dyDescent="0.25">
      <c r="B8" s="151">
        <v>3</v>
      </c>
      <c r="C8" s="156" t="s">
        <v>510</v>
      </c>
      <c r="D8" s="116" t="s">
        <v>511</v>
      </c>
      <c r="E8" s="116" t="s">
        <v>512</v>
      </c>
      <c r="F8" s="116" t="s">
        <v>513</v>
      </c>
      <c r="G8" s="117" t="s">
        <v>514</v>
      </c>
      <c r="H8" s="118" t="s">
        <v>515</v>
      </c>
      <c r="I8" s="119" t="s">
        <v>509</v>
      </c>
      <c r="J8" s="119" t="s">
        <v>135</v>
      </c>
      <c r="K8" s="119" t="s">
        <v>277</v>
      </c>
      <c r="L8" s="120" t="s">
        <v>277</v>
      </c>
      <c r="M8" s="120" t="s">
        <v>277</v>
      </c>
      <c r="N8" s="120" t="s">
        <v>293</v>
      </c>
      <c r="O8" s="120"/>
      <c r="P8" s="121">
        <v>0</v>
      </c>
      <c r="Q8" s="121"/>
      <c r="R8" s="121"/>
      <c r="S8" s="121"/>
      <c r="T8" t="s">
        <v>281</v>
      </c>
    </row>
    <row r="9" spans="1:21" ht="162" x14ac:dyDescent="0.25">
      <c r="B9" s="151">
        <v>4</v>
      </c>
      <c r="C9" s="156" t="s">
        <v>137</v>
      </c>
      <c r="D9" s="116" t="s">
        <v>516</v>
      </c>
      <c r="E9" s="116" t="s">
        <v>517</v>
      </c>
      <c r="F9" s="116" t="s">
        <v>518</v>
      </c>
      <c r="G9" s="117" t="s">
        <v>519</v>
      </c>
      <c r="H9" s="117" t="s">
        <v>520</v>
      </c>
      <c r="I9" s="119" t="s">
        <v>502</v>
      </c>
      <c r="J9" s="119" t="s">
        <v>135</v>
      </c>
      <c r="K9" s="119" t="s">
        <v>322</v>
      </c>
      <c r="L9" s="120" t="s">
        <v>277</v>
      </c>
      <c r="M9" s="120" t="s">
        <v>322</v>
      </c>
      <c r="N9" s="120" t="s">
        <v>293</v>
      </c>
      <c r="O9" s="120"/>
      <c r="P9" s="121">
        <v>0</v>
      </c>
      <c r="Q9" s="121"/>
      <c r="R9" s="121"/>
      <c r="S9" s="121"/>
      <c r="T9" t="s">
        <v>281</v>
      </c>
    </row>
    <row r="10" spans="1:21" ht="162" x14ac:dyDescent="0.25">
      <c r="B10" s="151">
        <v>5</v>
      </c>
      <c r="C10" s="156" t="s">
        <v>212</v>
      </c>
      <c r="D10" s="116" t="s">
        <v>521</v>
      </c>
      <c r="E10" s="116" t="s">
        <v>522</v>
      </c>
      <c r="F10" s="116" t="s">
        <v>523</v>
      </c>
      <c r="G10" s="116" t="s">
        <v>524</v>
      </c>
      <c r="H10" s="116" t="s">
        <v>524</v>
      </c>
      <c r="I10" s="119" t="s">
        <v>502</v>
      </c>
      <c r="J10" s="119" t="s">
        <v>135</v>
      </c>
      <c r="K10" s="119" t="s">
        <v>277</v>
      </c>
      <c r="L10" s="120" t="s">
        <v>277</v>
      </c>
      <c r="M10" s="120" t="s">
        <v>277</v>
      </c>
      <c r="N10" s="120" t="s">
        <v>293</v>
      </c>
      <c r="O10" s="120"/>
      <c r="P10" s="121">
        <v>0</v>
      </c>
      <c r="Q10" s="121"/>
      <c r="R10" s="121"/>
      <c r="S10" s="121"/>
    </row>
    <row r="11" spans="1:21" ht="126" x14ac:dyDescent="0.25">
      <c r="B11" s="151">
        <v>6</v>
      </c>
      <c r="C11" s="156" t="s">
        <v>525</v>
      </c>
      <c r="D11" s="116" t="s">
        <v>526</v>
      </c>
      <c r="E11" s="116" t="s">
        <v>527</v>
      </c>
      <c r="F11" s="116" t="s">
        <v>528</v>
      </c>
      <c r="G11" s="116" t="s">
        <v>529</v>
      </c>
      <c r="H11" s="116" t="s">
        <v>530</v>
      </c>
      <c r="I11" s="119" t="s">
        <v>502</v>
      </c>
      <c r="J11" s="119" t="s">
        <v>135</v>
      </c>
      <c r="K11" s="119" t="s">
        <v>38</v>
      </c>
      <c r="L11" s="120" t="s">
        <v>38</v>
      </c>
      <c r="M11" s="120" t="s">
        <v>38</v>
      </c>
      <c r="N11" s="120" t="s">
        <v>293</v>
      </c>
      <c r="O11" s="120"/>
      <c r="P11" s="121">
        <v>0</v>
      </c>
      <c r="Q11" s="121"/>
      <c r="R11" s="121"/>
      <c r="S11" s="121"/>
    </row>
    <row r="12" spans="1:21" ht="144" x14ac:dyDescent="0.25">
      <c r="B12" s="151">
        <f>+B11+1</f>
        <v>7</v>
      </c>
      <c r="C12" s="156" t="s">
        <v>216</v>
      </c>
      <c r="D12" s="116" t="s">
        <v>531</v>
      </c>
      <c r="E12" s="116" t="s">
        <v>532</v>
      </c>
      <c r="F12" s="116" t="s">
        <v>533</v>
      </c>
      <c r="G12" s="117" t="s">
        <v>534</v>
      </c>
      <c r="H12" s="118" t="s">
        <v>535</v>
      </c>
      <c r="I12" s="119" t="s">
        <v>536</v>
      </c>
      <c r="J12" s="119" t="s">
        <v>135</v>
      </c>
      <c r="K12" s="119" t="s">
        <v>277</v>
      </c>
      <c r="L12" s="120" t="s">
        <v>277</v>
      </c>
      <c r="M12" s="120" t="s">
        <v>277</v>
      </c>
      <c r="N12" s="120" t="s">
        <v>293</v>
      </c>
      <c r="O12" s="120"/>
      <c r="P12" s="121">
        <v>0</v>
      </c>
      <c r="Q12" s="121"/>
      <c r="R12" s="121"/>
      <c r="S12" s="121"/>
    </row>
    <row r="13" spans="1:21" ht="54" x14ac:dyDescent="0.25">
      <c r="B13" s="151">
        <f t="shared" ref="B13:B15" si="0">+B12+1</f>
        <v>8</v>
      </c>
      <c r="C13" s="156" t="s">
        <v>537</v>
      </c>
      <c r="D13" s="116" t="s">
        <v>538</v>
      </c>
      <c r="E13" s="116" t="s">
        <v>539</v>
      </c>
      <c r="F13" s="116" t="s">
        <v>540</v>
      </c>
      <c r="G13" s="117" t="s">
        <v>541</v>
      </c>
      <c r="H13" s="118" t="s">
        <v>542</v>
      </c>
      <c r="I13" s="119" t="s">
        <v>502</v>
      </c>
      <c r="J13" s="119" t="s">
        <v>135</v>
      </c>
      <c r="K13" s="119" t="s">
        <v>68</v>
      </c>
      <c r="L13" s="120" t="s">
        <v>543</v>
      </c>
      <c r="M13" s="120" t="s">
        <v>339</v>
      </c>
      <c r="N13" s="120" t="s">
        <v>293</v>
      </c>
      <c r="O13" s="120"/>
      <c r="P13" s="121">
        <v>0</v>
      </c>
      <c r="Q13" s="121"/>
      <c r="R13" s="121"/>
      <c r="S13" s="121"/>
    </row>
    <row r="14" spans="1:21" ht="90" x14ac:dyDescent="0.25">
      <c r="B14" s="151">
        <f t="shared" si="0"/>
        <v>9</v>
      </c>
      <c r="C14" s="157" t="s">
        <v>544</v>
      </c>
      <c r="D14" s="117" t="s">
        <v>545</v>
      </c>
      <c r="E14" s="117" t="s">
        <v>546</v>
      </c>
      <c r="F14" s="117" t="s">
        <v>547</v>
      </c>
      <c r="G14" s="117" t="s">
        <v>541</v>
      </c>
      <c r="H14" s="118" t="s">
        <v>542</v>
      </c>
      <c r="I14" s="119" t="s">
        <v>502</v>
      </c>
      <c r="J14" s="119" t="s">
        <v>135</v>
      </c>
      <c r="K14" s="119" t="s">
        <v>38</v>
      </c>
      <c r="L14" s="120" t="s">
        <v>548</v>
      </c>
      <c r="M14" s="120" t="s">
        <v>38</v>
      </c>
      <c r="N14" s="120" t="s">
        <v>293</v>
      </c>
      <c r="O14" s="120"/>
      <c r="P14" s="121">
        <v>0</v>
      </c>
      <c r="Q14" s="121"/>
      <c r="R14" s="121"/>
      <c r="S14" s="121"/>
    </row>
    <row r="15" spans="1:21" ht="90" x14ac:dyDescent="0.25">
      <c r="B15" s="151">
        <f t="shared" si="0"/>
        <v>10</v>
      </c>
      <c r="C15" s="112" t="s">
        <v>549</v>
      </c>
      <c r="D15" s="132" t="s">
        <v>550</v>
      </c>
      <c r="E15" s="132" t="s">
        <v>551</v>
      </c>
      <c r="F15" s="132" t="s">
        <v>552</v>
      </c>
      <c r="G15" s="132" t="s">
        <v>553</v>
      </c>
      <c r="H15" s="118" t="s">
        <v>554</v>
      </c>
      <c r="I15" s="119" t="s">
        <v>502</v>
      </c>
      <c r="J15" s="119" t="s">
        <v>135</v>
      </c>
      <c r="K15" s="119" t="s">
        <v>268</v>
      </c>
      <c r="L15" s="120" t="s">
        <v>269</v>
      </c>
      <c r="M15" s="120" t="s">
        <v>345</v>
      </c>
      <c r="N15" s="120" t="s">
        <v>293</v>
      </c>
      <c r="O15" s="120"/>
      <c r="P15" s="121">
        <v>0</v>
      </c>
      <c r="Q15" s="121"/>
      <c r="R15" s="121"/>
      <c r="S15" s="121"/>
    </row>
  </sheetData>
  <mergeCells count="4">
    <mergeCell ref="B2:L2"/>
    <mergeCell ref="B3:L3"/>
    <mergeCell ref="K4:L4"/>
    <mergeCell ref="P4:S4"/>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3D88409E-1C0C-46AD-B948-48FFE825DF94}">
          <x14:formula1>
            <xm:f>'C:\Users\Usuario\Downloads\[Formato de levantamiento de Mapa de Riesgos. (6).xlsx]Datos'!#REF!</xm:f>
          </x14:formula1>
          <xm:sqref>N6:N15</xm:sqref>
        </x14:dataValidation>
        <x14:dataValidation type="list" allowBlank="1" showInputMessage="1" showErrorMessage="1" xr:uid="{F6F6D12A-FAB7-4341-8A6D-F157BE15A242}">
          <x14:formula1>
            <xm:f>'C:\Users\Usuario\Downloads\[Formato de levantamiento de Mapa de Riesgos. (6).xlsx]Datos'!#REF!</xm:f>
          </x14:formula1>
          <xm:sqref>T6:U15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42A7-60DC-4E57-A451-7A2A144DEEB1}">
  <dimension ref="A1:V16"/>
  <sheetViews>
    <sheetView tabSelected="1" zoomScale="50" zoomScaleNormal="50" workbookViewId="0">
      <selection activeCell="G6" sqref="G6"/>
    </sheetView>
  </sheetViews>
  <sheetFormatPr baseColWidth="10" defaultRowHeight="18.75" x14ac:dyDescent="0.3"/>
  <cols>
    <col min="1" max="1" width="16.7109375" customWidth="1"/>
    <col min="2" max="2" width="9.5703125" style="79" customWidth="1"/>
    <col min="3" max="3" width="23.5703125" style="79" customWidth="1"/>
    <col min="4" max="4" width="46.28515625" style="79" customWidth="1"/>
    <col min="5" max="5" width="63" style="80" customWidth="1"/>
    <col min="6" max="7" width="76.28515625" style="81" customWidth="1"/>
    <col min="8" max="8" width="68.5703125" style="81" customWidth="1"/>
    <col min="9" max="9" width="21.5703125" style="82" customWidth="1"/>
    <col min="10" max="10" width="26.28515625" style="79" customWidth="1"/>
    <col min="11" max="11" width="28.85546875" style="79" customWidth="1"/>
    <col min="12" max="12" width="25" style="82" customWidth="1"/>
    <col min="13" max="13" width="29.140625" bestFit="1" customWidth="1"/>
    <col min="14" max="14" width="16.28515625" bestFit="1" customWidth="1"/>
    <col min="15" max="15" width="41.85546875" customWidth="1"/>
    <col min="16" max="20" width="12.7109375" customWidth="1"/>
    <col min="21" max="21" width="19.7109375" customWidth="1"/>
    <col min="22" max="22" width="24.5703125" customWidth="1"/>
  </cols>
  <sheetData>
    <row r="1" spans="1:22" x14ac:dyDescent="0.3">
      <c r="I1" s="79"/>
    </row>
    <row r="2" spans="1:22" ht="33.75" x14ac:dyDescent="0.5">
      <c r="B2" s="224"/>
      <c r="C2" s="224"/>
      <c r="D2" s="224"/>
      <c r="E2" s="224"/>
      <c r="F2" s="224"/>
      <c r="G2" s="224"/>
      <c r="H2" s="224"/>
      <c r="I2" s="224"/>
      <c r="J2" s="224"/>
      <c r="K2" s="224"/>
      <c r="L2" s="224"/>
      <c r="M2" s="83"/>
    </row>
    <row r="3" spans="1:22" ht="31.5" x14ac:dyDescent="0.5">
      <c r="B3" s="225" t="s">
        <v>555</v>
      </c>
      <c r="C3" s="225"/>
      <c r="D3" s="225"/>
      <c r="E3" s="225"/>
      <c r="F3" s="225"/>
      <c r="G3" s="225"/>
      <c r="H3" s="225"/>
      <c r="I3" s="225"/>
      <c r="J3" s="225"/>
      <c r="K3" s="225"/>
      <c r="L3" s="225"/>
      <c r="M3" s="110"/>
    </row>
    <row r="4" spans="1:22" s="160" customFormat="1" ht="47.25" x14ac:dyDescent="0.25">
      <c r="A4" s="86" t="s">
        <v>138</v>
      </c>
      <c r="B4" s="158" t="s">
        <v>139</v>
      </c>
      <c r="C4" s="158" t="s">
        <v>140</v>
      </c>
      <c r="D4" s="159" t="s">
        <v>140</v>
      </c>
      <c r="E4" s="159" t="s">
        <v>140</v>
      </c>
      <c r="F4" s="159" t="s">
        <v>141</v>
      </c>
      <c r="G4" s="159"/>
      <c r="H4" s="159" t="s">
        <v>143</v>
      </c>
      <c r="I4" s="159" t="s">
        <v>131</v>
      </c>
      <c r="J4" s="159" t="s">
        <v>144</v>
      </c>
      <c r="K4" s="232" t="s">
        <v>147</v>
      </c>
      <c r="L4" s="233"/>
      <c r="M4" s="159" t="s">
        <v>144</v>
      </c>
      <c r="P4" s="234" t="s">
        <v>158</v>
      </c>
      <c r="Q4" s="235"/>
      <c r="R4" s="235"/>
      <c r="S4" s="235"/>
      <c r="T4" s="236"/>
    </row>
    <row r="5" spans="1:22" s="161" customFormat="1" ht="31.5" x14ac:dyDescent="0.25">
      <c r="B5" s="162" t="s">
        <v>128</v>
      </c>
      <c r="C5" s="163" t="s">
        <v>136</v>
      </c>
      <c r="D5" s="163" t="s">
        <v>130</v>
      </c>
      <c r="E5" s="163" t="s">
        <v>129</v>
      </c>
      <c r="F5" s="163" t="s">
        <v>142</v>
      </c>
      <c r="G5" s="163" t="s">
        <v>143</v>
      </c>
      <c r="H5" s="163" t="s">
        <v>151</v>
      </c>
      <c r="I5" s="163" t="s">
        <v>131</v>
      </c>
      <c r="J5" s="163" t="s">
        <v>103</v>
      </c>
      <c r="K5" s="163" t="s">
        <v>104</v>
      </c>
      <c r="L5" s="164" t="s">
        <v>105</v>
      </c>
      <c r="M5" s="164" t="s">
        <v>146</v>
      </c>
      <c r="N5" s="164" t="s">
        <v>152</v>
      </c>
      <c r="O5" s="164" t="s">
        <v>153</v>
      </c>
      <c r="P5" s="164" t="s">
        <v>154</v>
      </c>
      <c r="Q5" s="164" t="s">
        <v>155</v>
      </c>
      <c r="R5" s="164" t="s">
        <v>156</v>
      </c>
      <c r="S5" s="164" t="s">
        <v>157</v>
      </c>
      <c r="T5" s="164" t="s">
        <v>556</v>
      </c>
      <c r="U5" s="164" t="s">
        <v>278</v>
      </c>
      <c r="V5" s="165" t="s">
        <v>279</v>
      </c>
    </row>
    <row r="6" spans="1:22" s="160" customFormat="1" ht="120" x14ac:dyDescent="0.25">
      <c r="B6" s="166">
        <v>1</v>
      </c>
      <c r="C6" s="167" t="s">
        <v>557</v>
      </c>
      <c r="D6" s="168" t="s">
        <v>558</v>
      </c>
      <c r="E6" s="168" t="s">
        <v>559</v>
      </c>
      <c r="F6" s="168" t="s">
        <v>560</v>
      </c>
      <c r="G6" s="168" t="s">
        <v>561</v>
      </c>
      <c r="H6" s="168" t="s">
        <v>562</v>
      </c>
      <c r="I6" s="169" t="s">
        <v>133</v>
      </c>
      <c r="J6" s="167" t="s">
        <v>132</v>
      </c>
      <c r="K6" s="167" t="s">
        <v>277</v>
      </c>
      <c r="L6" s="167" t="s">
        <v>548</v>
      </c>
      <c r="M6" s="167" t="s">
        <v>277</v>
      </c>
      <c r="N6" s="167" t="s">
        <v>294</v>
      </c>
      <c r="O6" s="168" t="s">
        <v>563</v>
      </c>
      <c r="P6" s="170">
        <v>0.2</v>
      </c>
      <c r="Q6" s="170">
        <v>0</v>
      </c>
      <c r="R6" s="170">
        <v>0</v>
      </c>
      <c r="S6" s="170">
        <v>0</v>
      </c>
      <c r="T6" s="170">
        <v>0</v>
      </c>
      <c r="U6" s="171" t="s">
        <v>280</v>
      </c>
      <c r="V6" s="172" t="s">
        <v>564</v>
      </c>
    </row>
    <row r="7" spans="1:22" s="160" customFormat="1" ht="60" x14ac:dyDescent="0.25">
      <c r="B7" s="166">
        <v>2</v>
      </c>
      <c r="C7" s="167" t="s">
        <v>565</v>
      </c>
      <c r="D7" s="168" t="s">
        <v>566</v>
      </c>
      <c r="E7" s="168" t="s">
        <v>567</v>
      </c>
      <c r="F7" s="168" t="s">
        <v>568</v>
      </c>
      <c r="G7" s="168" t="s">
        <v>561</v>
      </c>
      <c r="H7" s="168" t="s">
        <v>569</v>
      </c>
      <c r="I7" s="169" t="s">
        <v>133</v>
      </c>
      <c r="J7" s="167" t="s">
        <v>132</v>
      </c>
      <c r="K7" s="167" t="s">
        <v>277</v>
      </c>
      <c r="L7" s="167" t="s">
        <v>548</v>
      </c>
      <c r="M7" s="167" t="s">
        <v>277</v>
      </c>
      <c r="N7" s="167" t="s">
        <v>294</v>
      </c>
      <c r="O7" s="168" t="s">
        <v>563</v>
      </c>
      <c r="P7" s="170">
        <v>0.3</v>
      </c>
      <c r="Q7" s="170">
        <v>0</v>
      </c>
      <c r="R7" s="170">
        <v>0</v>
      </c>
      <c r="S7" s="170">
        <v>0</v>
      </c>
      <c r="T7" s="170">
        <v>0</v>
      </c>
      <c r="U7" s="171" t="s">
        <v>280</v>
      </c>
      <c r="V7" s="172" t="s">
        <v>564</v>
      </c>
    </row>
    <row r="8" spans="1:22" s="160" customFormat="1" ht="195" x14ac:dyDescent="0.25">
      <c r="B8" s="166">
        <v>3</v>
      </c>
      <c r="C8" s="167" t="s">
        <v>570</v>
      </c>
      <c r="D8" s="168" t="s">
        <v>571</v>
      </c>
      <c r="E8" s="168" t="s">
        <v>572</v>
      </c>
      <c r="F8" s="168" t="s">
        <v>573</v>
      </c>
      <c r="G8" s="168" t="s">
        <v>574</v>
      </c>
      <c r="H8" s="168" t="s">
        <v>575</v>
      </c>
      <c r="I8" s="169" t="s">
        <v>576</v>
      </c>
      <c r="J8" s="167" t="s">
        <v>132</v>
      </c>
      <c r="K8" s="167" t="s">
        <v>277</v>
      </c>
      <c r="L8" s="167" t="s">
        <v>548</v>
      </c>
      <c r="M8" s="167" t="s">
        <v>277</v>
      </c>
      <c r="N8" s="167" t="s">
        <v>294</v>
      </c>
      <c r="O8" s="168" t="s">
        <v>577</v>
      </c>
      <c r="P8" s="170">
        <v>0.3</v>
      </c>
      <c r="Q8" s="170">
        <v>0</v>
      </c>
      <c r="R8" s="170">
        <v>0</v>
      </c>
      <c r="S8" s="170">
        <v>0</v>
      </c>
      <c r="T8" s="170">
        <v>0</v>
      </c>
      <c r="U8" s="171" t="s">
        <v>280</v>
      </c>
      <c r="V8" s="172" t="s">
        <v>564</v>
      </c>
    </row>
    <row r="9" spans="1:22" s="160" customFormat="1" ht="150" x14ac:dyDescent="0.25">
      <c r="B9" s="166">
        <v>4</v>
      </c>
      <c r="C9" s="167" t="s">
        <v>578</v>
      </c>
      <c r="D9" s="168" t="s">
        <v>579</v>
      </c>
      <c r="E9" s="168" t="s">
        <v>580</v>
      </c>
      <c r="F9" s="168" t="s">
        <v>581</v>
      </c>
      <c r="G9" s="168" t="s">
        <v>574</v>
      </c>
      <c r="H9" s="168" t="s">
        <v>582</v>
      </c>
      <c r="I9" s="169" t="s">
        <v>583</v>
      </c>
      <c r="J9" s="167" t="s">
        <v>132</v>
      </c>
      <c r="K9" s="167" t="s">
        <v>277</v>
      </c>
      <c r="L9" s="167" t="s">
        <v>548</v>
      </c>
      <c r="M9" s="167" t="s">
        <v>277</v>
      </c>
      <c r="N9" s="167" t="s">
        <v>294</v>
      </c>
      <c r="O9" s="168" t="s">
        <v>584</v>
      </c>
      <c r="P9" s="170">
        <v>0.2</v>
      </c>
      <c r="Q9" s="170">
        <v>0</v>
      </c>
      <c r="R9" s="170">
        <v>0</v>
      </c>
      <c r="S9" s="170">
        <v>0</v>
      </c>
      <c r="T9" s="170">
        <v>0</v>
      </c>
      <c r="U9" s="171" t="s">
        <v>280</v>
      </c>
      <c r="V9" s="172" t="s">
        <v>564</v>
      </c>
    </row>
    <row r="10" spans="1:22" s="160" customFormat="1" ht="105" x14ac:dyDescent="0.25">
      <c r="B10" s="166">
        <v>5</v>
      </c>
      <c r="C10" s="167" t="s">
        <v>585</v>
      </c>
      <c r="D10" s="168" t="s">
        <v>579</v>
      </c>
      <c r="E10" s="168" t="s">
        <v>586</v>
      </c>
      <c r="F10" s="168" t="s">
        <v>587</v>
      </c>
      <c r="G10" s="168" t="s">
        <v>574</v>
      </c>
      <c r="H10" s="168" t="s">
        <v>588</v>
      </c>
      <c r="I10" s="169" t="s">
        <v>589</v>
      </c>
      <c r="J10" s="167" t="s">
        <v>132</v>
      </c>
      <c r="K10" s="167" t="s">
        <v>38</v>
      </c>
      <c r="L10" s="167" t="s">
        <v>548</v>
      </c>
      <c r="M10" s="167" t="s">
        <v>38</v>
      </c>
      <c r="N10" s="167" t="s">
        <v>294</v>
      </c>
      <c r="O10" s="168" t="s">
        <v>590</v>
      </c>
      <c r="P10" s="170">
        <v>0.05</v>
      </c>
      <c r="Q10" s="170">
        <v>0</v>
      </c>
      <c r="R10" s="170">
        <v>0</v>
      </c>
      <c r="S10" s="170">
        <v>0</v>
      </c>
      <c r="T10" s="170">
        <v>0</v>
      </c>
      <c r="U10" s="171" t="s">
        <v>280</v>
      </c>
      <c r="V10" s="172" t="s">
        <v>564</v>
      </c>
    </row>
    <row r="11" spans="1:22" s="160" customFormat="1" ht="165" customHeight="1" x14ac:dyDescent="0.25">
      <c r="B11" s="166">
        <v>6</v>
      </c>
      <c r="C11" s="167" t="s">
        <v>591</v>
      </c>
      <c r="D11" s="168" t="s">
        <v>592</v>
      </c>
      <c r="E11" s="168" t="s">
        <v>593</v>
      </c>
      <c r="F11" s="168" t="s">
        <v>594</v>
      </c>
      <c r="G11" s="168" t="s">
        <v>595</v>
      </c>
      <c r="H11" s="168" t="s">
        <v>596</v>
      </c>
      <c r="I11" s="169" t="s">
        <v>133</v>
      </c>
      <c r="J11" s="167" t="s">
        <v>132</v>
      </c>
      <c r="K11" s="167" t="s">
        <v>277</v>
      </c>
      <c r="L11" s="167" t="s">
        <v>277</v>
      </c>
      <c r="M11" s="167" t="s">
        <v>277</v>
      </c>
      <c r="N11" s="167" t="s">
        <v>294</v>
      </c>
      <c r="O11" s="168" t="s">
        <v>597</v>
      </c>
      <c r="P11" s="170">
        <v>0.4</v>
      </c>
      <c r="Q11" s="170">
        <v>0</v>
      </c>
      <c r="R11" s="170">
        <v>0</v>
      </c>
      <c r="S11" s="170">
        <v>0</v>
      </c>
      <c r="T11" s="170">
        <v>0</v>
      </c>
      <c r="U11" s="171" t="s">
        <v>280</v>
      </c>
      <c r="V11" s="172" t="s">
        <v>564</v>
      </c>
    </row>
    <row r="12" spans="1:22" s="160" customFormat="1" ht="105" x14ac:dyDescent="0.25">
      <c r="B12" s="166">
        <v>7</v>
      </c>
      <c r="C12" s="167" t="s">
        <v>598</v>
      </c>
      <c r="D12" s="168" t="s">
        <v>599</v>
      </c>
      <c r="E12" s="168" t="s">
        <v>600</v>
      </c>
      <c r="F12" s="168" t="s">
        <v>601</v>
      </c>
      <c r="G12" s="168" t="s">
        <v>602</v>
      </c>
      <c r="H12" s="168" t="s">
        <v>603</v>
      </c>
      <c r="I12" s="169" t="s">
        <v>133</v>
      </c>
      <c r="J12" s="167" t="s">
        <v>604</v>
      </c>
      <c r="K12" s="167" t="s">
        <v>38</v>
      </c>
      <c r="L12" s="167" t="s">
        <v>548</v>
      </c>
      <c r="M12" s="167" t="s">
        <v>38</v>
      </c>
      <c r="N12" s="167" t="s">
        <v>294</v>
      </c>
      <c r="O12" s="168" t="s">
        <v>605</v>
      </c>
      <c r="P12" s="170">
        <v>0.05</v>
      </c>
      <c r="Q12" s="170">
        <v>0</v>
      </c>
      <c r="R12" s="170">
        <v>0</v>
      </c>
      <c r="S12" s="170">
        <v>0</v>
      </c>
      <c r="T12" s="170">
        <v>0</v>
      </c>
      <c r="U12" s="171" t="s">
        <v>280</v>
      </c>
      <c r="V12" s="172" t="s">
        <v>564</v>
      </c>
    </row>
    <row r="13" spans="1:22" s="160" customFormat="1" ht="120" x14ac:dyDescent="0.25">
      <c r="B13" s="166">
        <v>8</v>
      </c>
      <c r="C13" s="167" t="s">
        <v>606</v>
      </c>
      <c r="D13" s="168" t="s">
        <v>607</v>
      </c>
      <c r="E13" s="168" t="s">
        <v>608</v>
      </c>
      <c r="F13" s="168" t="s">
        <v>609</v>
      </c>
      <c r="G13" s="168" t="s">
        <v>610</v>
      </c>
      <c r="H13" s="168" t="s">
        <v>611</v>
      </c>
      <c r="I13" s="169" t="s">
        <v>612</v>
      </c>
      <c r="J13" s="167" t="s">
        <v>604</v>
      </c>
      <c r="K13" s="167" t="s">
        <v>38</v>
      </c>
      <c r="L13" s="167" t="s">
        <v>548</v>
      </c>
      <c r="M13" s="167" t="s">
        <v>38</v>
      </c>
      <c r="N13" s="167" t="s">
        <v>294</v>
      </c>
      <c r="O13" s="168" t="s">
        <v>613</v>
      </c>
      <c r="P13" s="170">
        <v>0.7</v>
      </c>
      <c r="Q13" s="170">
        <v>0</v>
      </c>
      <c r="R13" s="170">
        <v>0</v>
      </c>
      <c r="S13" s="170">
        <v>0</v>
      </c>
      <c r="T13" s="170">
        <v>0</v>
      </c>
      <c r="U13" s="171" t="s">
        <v>280</v>
      </c>
      <c r="V13" s="172" t="s">
        <v>564</v>
      </c>
    </row>
    <row r="14" spans="1:22" s="160" customFormat="1" ht="255" x14ac:dyDescent="0.25">
      <c r="B14" s="166">
        <v>9</v>
      </c>
      <c r="C14" s="167" t="s">
        <v>614</v>
      </c>
      <c r="D14" s="168" t="s">
        <v>615</v>
      </c>
      <c r="E14" s="168" t="s">
        <v>616</v>
      </c>
      <c r="F14" s="168" t="s">
        <v>617</v>
      </c>
      <c r="G14" s="168" t="s">
        <v>618</v>
      </c>
      <c r="H14" s="168" t="s">
        <v>619</v>
      </c>
      <c r="I14" s="169" t="s">
        <v>620</v>
      </c>
      <c r="J14" s="167" t="s">
        <v>621</v>
      </c>
      <c r="K14" s="167" t="s">
        <v>38</v>
      </c>
      <c r="L14" s="167" t="s">
        <v>548</v>
      </c>
      <c r="M14" s="167" t="s">
        <v>38</v>
      </c>
      <c r="N14" s="167" t="s">
        <v>293</v>
      </c>
      <c r="O14" s="168" t="s">
        <v>622</v>
      </c>
      <c r="P14" s="170">
        <v>0</v>
      </c>
      <c r="Q14" s="170">
        <v>0</v>
      </c>
      <c r="R14" s="170">
        <v>0</v>
      </c>
      <c r="S14" s="170">
        <v>0</v>
      </c>
      <c r="T14" s="170">
        <v>0</v>
      </c>
      <c r="U14" s="171" t="s">
        <v>280</v>
      </c>
      <c r="V14" s="172" t="s">
        <v>564</v>
      </c>
    </row>
    <row r="15" spans="1:22" s="160" customFormat="1" ht="120" x14ac:dyDescent="0.25">
      <c r="B15" s="166">
        <v>10</v>
      </c>
      <c r="C15" s="167" t="s">
        <v>623</v>
      </c>
      <c r="D15" s="168" t="s">
        <v>624</v>
      </c>
      <c r="E15" s="168" t="s">
        <v>625</v>
      </c>
      <c r="F15" s="168" t="s">
        <v>626</v>
      </c>
      <c r="G15" s="168" t="s">
        <v>627</v>
      </c>
      <c r="H15" s="168" t="s">
        <v>628</v>
      </c>
      <c r="I15" s="169" t="s">
        <v>133</v>
      </c>
      <c r="J15" s="167" t="s">
        <v>132</v>
      </c>
      <c r="K15" s="167" t="s">
        <v>38</v>
      </c>
      <c r="L15" s="167" t="s">
        <v>38</v>
      </c>
      <c r="M15" s="167" t="s">
        <v>38</v>
      </c>
      <c r="N15" s="167" t="s">
        <v>293</v>
      </c>
      <c r="O15" s="168" t="s">
        <v>629</v>
      </c>
      <c r="P15" s="170">
        <v>0</v>
      </c>
      <c r="Q15" s="170">
        <v>0</v>
      </c>
      <c r="R15" s="170">
        <v>0</v>
      </c>
      <c r="S15" s="170">
        <v>0</v>
      </c>
      <c r="T15" s="170">
        <v>0</v>
      </c>
      <c r="U15" s="171" t="s">
        <v>280</v>
      </c>
      <c r="V15" s="172" t="s">
        <v>564</v>
      </c>
    </row>
    <row r="16" spans="1:22" s="160" customFormat="1" ht="60" x14ac:dyDescent="0.25">
      <c r="B16" s="166">
        <v>11</v>
      </c>
      <c r="C16" s="167" t="s">
        <v>630</v>
      </c>
      <c r="D16" s="168" t="s">
        <v>631</v>
      </c>
      <c r="E16" s="168" t="s">
        <v>632</v>
      </c>
      <c r="F16" s="168" t="s">
        <v>633</v>
      </c>
      <c r="G16" s="168" t="s">
        <v>634</v>
      </c>
      <c r="H16" s="168" t="s">
        <v>635</v>
      </c>
      <c r="I16" s="169" t="s">
        <v>448</v>
      </c>
      <c r="J16" s="167" t="s">
        <v>132</v>
      </c>
      <c r="K16" s="167" t="s">
        <v>277</v>
      </c>
      <c r="L16" s="167" t="s">
        <v>548</v>
      </c>
      <c r="M16" s="167" t="s">
        <v>277</v>
      </c>
      <c r="N16" s="167" t="s">
        <v>293</v>
      </c>
      <c r="O16" s="168" t="s">
        <v>636</v>
      </c>
      <c r="P16" s="170">
        <v>0</v>
      </c>
      <c r="Q16" s="170">
        <v>0</v>
      </c>
      <c r="R16" s="170">
        <v>0</v>
      </c>
      <c r="S16" s="170">
        <v>0</v>
      </c>
      <c r="T16" s="170">
        <v>0</v>
      </c>
      <c r="U16" s="171" t="s">
        <v>280</v>
      </c>
      <c r="V16" s="172" t="s">
        <v>564</v>
      </c>
    </row>
  </sheetData>
  <mergeCells count="4">
    <mergeCell ref="B2:L2"/>
    <mergeCell ref="B3:L3"/>
    <mergeCell ref="K4:L4"/>
    <mergeCell ref="P4:T4"/>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44F4BBD6-0B81-4B30-9B20-AE493A22283F}">
          <x14:formula1>
            <xm:f>'C:\Users\Usuario\Downloads\[Formato de levantamiento de Mapa de Riesgos - Transmamonal-1.xlsx]Datos'!#REF!</xm:f>
          </x14:formula1>
          <xm:sqref>N6:N16 U6:V16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workbookViewId="0">
      <selection activeCell="E1" sqref="E1:E4"/>
    </sheetView>
  </sheetViews>
  <sheetFormatPr baseColWidth="10" defaultRowHeight="15" x14ac:dyDescent="0.25"/>
  <cols>
    <col min="1" max="1" width="15.5703125" bestFit="1" customWidth="1"/>
  </cols>
  <sheetData>
    <row r="1" spans="1:5" x14ac:dyDescent="0.25">
      <c r="A1" t="s">
        <v>286</v>
      </c>
      <c r="C1" t="s">
        <v>285</v>
      </c>
      <c r="E1" t="s">
        <v>292</v>
      </c>
    </row>
    <row r="2" spans="1:5" x14ac:dyDescent="0.25">
      <c r="A2" t="s">
        <v>281</v>
      </c>
      <c r="C2" t="s">
        <v>287</v>
      </c>
      <c r="E2" t="s">
        <v>293</v>
      </c>
    </row>
    <row r="3" spans="1:5" x14ac:dyDescent="0.25">
      <c r="A3" t="s">
        <v>284</v>
      </c>
      <c r="C3" t="s">
        <v>288</v>
      </c>
      <c r="E3" t="s">
        <v>294</v>
      </c>
    </row>
    <row r="4" spans="1:5" x14ac:dyDescent="0.25">
      <c r="A4" t="s">
        <v>282</v>
      </c>
      <c r="C4" t="s">
        <v>289</v>
      </c>
      <c r="E4" t="s">
        <v>295</v>
      </c>
    </row>
    <row r="5" spans="1:5" x14ac:dyDescent="0.25">
      <c r="A5" t="s">
        <v>280</v>
      </c>
      <c r="C5" t="s">
        <v>290</v>
      </c>
    </row>
    <row r="6" spans="1:5" x14ac:dyDescent="0.25">
      <c r="A6" t="s">
        <v>283</v>
      </c>
      <c r="C6" t="s">
        <v>291</v>
      </c>
    </row>
  </sheetData>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4"/>
  <sheetViews>
    <sheetView showGridLines="0" topLeftCell="E2" zoomScale="137" zoomScaleNormal="90" zoomScalePageLayoutView="90" workbookViewId="0">
      <selection activeCell="X2" sqref="X2:X14"/>
    </sheetView>
  </sheetViews>
  <sheetFormatPr baseColWidth="10" defaultColWidth="9.140625" defaultRowHeight="12.75" x14ac:dyDescent="0.2"/>
  <cols>
    <col min="1" max="1" width="4.140625" style="3" bestFit="1" customWidth="1"/>
    <col min="2" max="2" width="50" style="3" customWidth="1"/>
    <col min="3" max="3" width="10.140625" style="3" customWidth="1"/>
    <col min="4" max="4" width="18.42578125" style="3" customWidth="1"/>
    <col min="5" max="5" width="13.28515625" style="3" customWidth="1"/>
    <col min="6" max="6" width="7.42578125" style="3" customWidth="1"/>
    <col min="7" max="7" width="4.85546875" style="44" customWidth="1"/>
    <col min="8" max="8" width="7" style="44" customWidth="1"/>
    <col min="9" max="9" width="7.42578125" style="44" customWidth="1"/>
    <col min="10" max="10" width="7.42578125" style="3" customWidth="1"/>
    <col min="11" max="11" width="6.140625" style="3" customWidth="1"/>
    <col min="12" max="12" width="5.42578125" style="3" customWidth="1"/>
    <col min="13" max="13" width="4.28515625" style="3" customWidth="1"/>
    <col min="14" max="14" width="5.42578125" style="2" customWidth="1"/>
    <col min="15" max="15" width="4.28515625" style="2" customWidth="1"/>
    <col min="16" max="16" width="4.140625" style="2" customWidth="1"/>
    <col min="17" max="17" width="7.42578125" style="2" customWidth="1"/>
    <col min="18" max="18" width="6.140625" style="2" customWidth="1"/>
    <col min="19" max="19" width="5.28515625" style="2" customWidth="1"/>
    <col min="20" max="20" width="4.85546875" style="2" customWidth="1"/>
    <col min="21" max="21" width="5.28515625" style="2" customWidth="1"/>
    <col min="22" max="22" width="6.140625" style="2" customWidth="1"/>
    <col min="23" max="23" width="5.7109375" style="2" customWidth="1"/>
    <col min="24" max="24" width="3.42578125" style="2" customWidth="1"/>
    <col min="25" max="25" width="7.42578125" style="2" customWidth="1"/>
    <col min="26" max="26" width="4.42578125" style="2" customWidth="1"/>
    <col min="27" max="27" width="6.28515625" style="2" customWidth="1"/>
    <col min="28" max="29" width="5.28515625" style="2" customWidth="1"/>
    <col min="30" max="16384" width="9.140625" style="2"/>
  </cols>
  <sheetData>
    <row r="1" spans="1:29" s="3" customFormat="1" ht="21.95" customHeight="1" thickBot="1" x14ac:dyDescent="0.35">
      <c r="A1" s="30"/>
      <c r="C1" s="3" t="s">
        <v>50</v>
      </c>
      <c r="D1" s="3" t="s">
        <v>50</v>
      </c>
      <c r="F1" s="196" t="s">
        <v>69</v>
      </c>
      <c r="G1" s="197"/>
      <c r="H1" s="197"/>
      <c r="I1" s="197"/>
      <c r="J1" s="214" t="s">
        <v>52</v>
      </c>
      <c r="K1" s="215"/>
      <c r="L1" s="215"/>
      <c r="M1" s="215"/>
      <c r="N1" s="215"/>
      <c r="O1" s="215"/>
      <c r="P1" s="215"/>
      <c r="Q1" s="216"/>
      <c r="R1" s="217" t="s">
        <v>54</v>
      </c>
      <c r="S1" s="218"/>
      <c r="T1" s="218"/>
      <c r="U1" s="218"/>
      <c r="V1" s="219"/>
      <c r="W1" s="198" t="s">
        <v>51</v>
      </c>
      <c r="X1" s="198"/>
      <c r="Y1" s="198"/>
      <c r="Z1" s="198"/>
      <c r="AA1" s="198"/>
      <c r="AB1" s="198"/>
      <c r="AC1" s="198"/>
    </row>
    <row r="2" spans="1:29" s="3" customFormat="1" x14ac:dyDescent="0.2">
      <c r="A2" s="30"/>
      <c r="F2" s="186" t="s">
        <v>70</v>
      </c>
      <c r="G2" s="189" t="s">
        <v>49</v>
      </c>
      <c r="H2" s="189" t="s">
        <v>48</v>
      </c>
      <c r="I2" s="189" t="s">
        <v>71</v>
      </c>
      <c r="J2" s="193" t="s">
        <v>72</v>
      </c>
      <c r="K2" s="199" t="s">
        <v>73</v>
      </c>
      <c r="L2" s="199" t="s">
        <v>47</v>
      </c>
      <c r="M2" s="199" t="s">
        <v>46</v>
      </c>
      <c r="N2" s="199" t="s">
        <v>74</v>
      </c>
      <c r="O2" s="199" t="s">
        <v>75</v>
      </c>
      <c r="P2" s="199" t="s">
        <v>76</v>
      </c>
      <c r="Q2" s="202" t="s">
        <v>77</v>
      </c>
      <c r="R2" s="205" t="s">
        <v>78</v>
      </c>
      <c r="S2" s="208" t="s">
        <v>79</v>
      </c>
      <c r="T2" s="208" t="s">
        <v>80</v>
      </c>
      <c r="U2" s="208" t="s">
        <v>81</v>
      </c>
      <c r="V2" s="211" t="s">
        <v>82</v>
      </c>
      <c r="W2" s="180" t="s">
        <v>83</v>
      </c>
      <c r="X2" s="174" t="s">
        <v>84</v>
      </c>
      <c r="Y2" s="174" t="s">
        <v>85</v>
      </c>
      <c r="Z2" s="174" t="s">
        <v>86</v>
      </c>
      <c r="AA2" s="174" t="s">
        <v>45</v>
      </c>
      <c r="AB2" s="174" t="s">
        <v>87</v>
      </c>
      <c r="AC2" s="177" t="s">
        <v>44</v>
      </c>
    </row>
    <row r="3" spans="1:29" s="3" customFormat="1" x14ac:dyDescent="0.2">
      <c r="A3" s="30"/>
      <c r="F3" s="187"/>
      <c r="G3" s="190"/>
      <c r="H3" s="190"/>
      <c r="I3" s="190"/>
      <c r="J3" s="194"/>
      <c r="K3" s="200"/>
      <c r="L3" s="200"/>
      <c r="M3" s="200"/>
      <c r="N3" s="200"/>
      <c r="O3" s="200"/>
      <c r="P3" s="200"/>
      <c r="Q3" s="203"/>
      <c r="R3" s="206"/>
      <c r="S3" s="209"/>
      <c r="T3" s="209"/>
      <c r="U3" s="209"/>
      <c r="V3" s="212"/>
      <c r="W3" s="181"/>
      <c r="X3" s="175"/>
      <c r="Y3" s="175"/>
      <c r="Z3" s="175"/>
      <c r="AA3" s="175"/>
      <c r="AB3" s="175"/>
      <c r="AC3" s="178"/>
    </row>
    <row r="4" spans="1:29" s="3" customFormat="1" x14ac:dyDescent="0.2">
      <c r="A4" s="30"/>
      <c r="F4" s="187"/>
      <c r="G4" s="190"/>
      <c r="H4" s="190"/>
      <c r="I4" s="190"/>
      <c r="J4" s="194"/>
      <c r="K4" s="200"/>
      <c r="L4" s="200"/>
      <c r="M4" s="200"/>
      <c r="N4" s="200"/>
      <c r="O4" s="200"/>
      <c r="P4" s="200"/>
      <c r="Q4" s="203"/>
      <c r="R4" s="206"/>
      <c r="S4" s="209"/>
      <c r="T4" s="209"/>
      <c r="U4" s="209"/>
      <c r="V4" s="212"/>
      <c r="W4" s="181"/>
      <c r="X4" s="175"/>
      <c r="Y4" s="175"/>
      <c r="Z4" s="175"/>
      <c r="AA4" s="175"/>
      <c r="AB4" s="175"/>
      <c r="AC4" s="178"/>
    </row>
    <row r="5" spans="1:29" s="3" customFormat="1" x14ac:dyDescent="0.2">
      <c r="A5" s="30"/>
      <c r="F5" s="187"/>
      <c r="G5" s="190"/>
      <c r="H5" s="190"/>
      <c r="I5" s="190"/>
      <c r="J5" s="194"/>
      <c r="K5" s="200"/>
      <c r="L5" s="200"/>
      <c r="M5" s="200"/>
      <c r="N5" s="200"/>
      <c r="O5" s="200"/>
      <c r="P5" s="200"/>
      <c r="Q5" s="203"/>
      <c r="R5" s="206"/>
      <c r="S5" s="209"/>
      <c r="T5" s="209"/>
      <c r="U5" s="209"/>
      <c r="V5" s="212"/>
      <c r="W5" s="181"/>
      <c r="X5" s="175"/>
      <c r="Y5" s="175"/>
      <c r="Z5" s="175"/>
      <c r="AA5" s="175"/>
      <c r="AB5" s="175"/>
      <c r="AC5" s="178"/>
    </row>
    <row r="6" spans="1:29" s="3" customFormat="1" x14ac:dyDescent="0.2">
      <c r="A6" s="30"/>
      <c r="F6" s="187"/>
      <c r="G6" s="190"/>
      <c r="H6" s="190"/>
      <c r="I6" s="190"/>
      <c r="J6" s="194"/>
      <c r="K6" s="200"/>
      <c r="L6" s="200"/>
      <c r="M6" s="200"/>
      <c r="N6" s="200"/>
      <c r="O6" s="200"/>
      <c r="P6" s="200"/>
      <c r="Q6" s="203"/>
      <c r="R6" s="206"/>
      <c r="S6" s="209"/>
      <c r="T6" s="209"/>
      <c r="U6" s="209"/>
      <c r="V6" s="212"/>
      <c r="W6" s="181"/>
      <c r="X6" s="175"/>
      <c r="Y6" s="175"/>
      <c r="Z6" s="175"/>
      <c r="AA6" s="175"/>
      <c r="AB6" s="175"/>
      <c r="AC6" s="178"/>
    </row>
    <row r="7" spans="1:29" s="3" customFormat="1" x14ac:dyDescent="0.2">
      <c r="A7" s="30"/>
      <c r="F7" s="187"/>
      <c r="G7" s="190"/>
      <c r="H7" s="190"/>
      <c r="I7" s="190"/>
      <c r="J7" s="194"/>
      <c r="K7" s="200"/>
      <c r="L7" s="200"/>
      <c r="M7" s="200"/>
      <c r="N7" s="200"/>
      <c r="O7" s="200"/>
      <c r="P7" s="200"/>
      <c r="Q7" s="203"/>
      <c r="R7" s="206"/>
      <c r="S7" s="209"/>
      <c r="T7" s="209"/>
      <c r="U7" s="209"/>
      <c r="V7" s="212"/>
      <c r="W7" s="181"/>
      <c r="X7" s="175"/>
      <c r="Y7" s="175"/>
      <c r="Z7" s="175"/>
      <c r="AA7" s="175"/>
      <c r="AB7" s="175"/>
      <c r="AC7" s="178"/>
    </row>
    <row r="8" spans="1:29" s="3" customFormat="1" x14ac:dyDescent="0.2">
      <c r="A8" s="30"/>
      <c r="F8" s="187"/>
      <c r="G8" s="190"/>
      <c r="H8" s="190"/>
      <c r="I8" s="190"/>
      <c r="J8" s="194"/>
      <c r="K8" s="200"/>
      <c r="L8" s="200"/>
      <c r="M8" s="200"/>
      <c r="N8" s="200"/>
      <c r="O8" s="200"/>
      <c r="P8" s="200"/>
      <c r="Q8" s="203"/>
      <c r="R8" s="206"/>
      <c r="S8" s="209"/>
      <c r="T8" s="209"/>
      <c r="U8" s="209"/>
      <c r="V8" s="212"/>
      <c r="W8" s="181"/>
      <c r="X8" s="175"/>
      <c r="Y8" s="175"/>
      <c r="Z8" s="175"/>
      <c r="AA8" s="175"/>
      <c r="AB8" s="175"/>
      <c r="AC8" s="178"/>
    </row>
    <row r="9" spans="1:29" s="3" customFormat="1" x14ac:dyDescent="0.2">
      <c r="A9" s="30"/>
      <c r="F9" s="187"/>
      <c r="G9" s="190"/>
      <c r="H9" s="190"/>
      <c r="I9" s="190"/>
      <c r="J9" s="194"/>
      <c r="K9" s="200"/>
      <c r="L9" s="200"/>
      <c r="M9" s="200"/>
      <c r="N9" s="200"/>
      <c r="O9" s="200"/>
      <c r="P9" s="200"/>
      <c r="Q9" s="203"/>
      <c r="R9" s="206"/>
      <c r="S9" s="209"/>
      <c r="T9" s="209"/>
      <c r="U9" s="209"/>
      <c r="V9" s="212"/>
      <c r="W9" s="181"/>
      <c r="X9" s="175"/>
      <c r="Y9" s="175"/>
      <c r="Z9" s="175"/>
      <c r="AA9" s="175"/>
      <c r="AB9" s="175"/>
      <c r="AC9" s="178"/>
    </row>
    <row r="10" spans="1:29" s="3" customFormat="1" x14ac:dyDescent="0.2">
      <c r="A10" s="30"/>
      <c r="F10" s="187"/>
      <c r="G10" s="190"/>
      <c r="H10" s="190"/>
      <c r="I10" s="190"/>
      <c r="J10" s="194"/>
      <c r="K10" s="200"/>
      <c r="L10" s="200"/>
      <c r="M10" s="200"/>
      <c r="N10" s="200"/>
      <c r="O10" s="200"/>
      <c r="P10" s="200"/>
      <c r="Q10" s="203"/>
      <c r="R10" s="206"/>
      <c r="S10" s="209"/>
      <c r="T10" s="209"/>
      <c r="U10" s="209"/>
      <c r="V10" s="212"/>
      <c r="W10" s="181"/>
      <c r="X10" s="175"/>
      <c r="Y10" s="175"/>
      <c r="Z10" s="175"/>
      <c r="AA10" s="175"/>
      <c r="AB10" s="175"/>
      <c r="AC10" s="178"/>
    </row>
    <row r="11" spans="1:29" s="3" customFormat="1" ht="24.95" customHeight="1" x14ac:dyDescent="0.25">
      <c r="A11" s="30"/>
      <c r="B11" s="71" t="s">
        <v>119</v>
      </c>
      <c r="F11" s="187"/>
      <c r="G11" s="190"/>
      <c r="H11" s="190"/>
      <c r="I11" s="190"/>
      <c r="J11" s="194"/>
      <c r="K11" s="200"/>
      <c r="L11" s="200"/>
      <c r="M11" s="200"/>
      <c r="N11" s="200"/>
      <c r="O11" s="200"/>
      <c r="P11" s="200"/>
      <c r="Q11" s="203"/>
      <c r="R11" s="206"/>
      <c r="S11" s="209"/>
      <c r="T11" s="209"/>
      <c r="U11" s="209"/>
      <c r="V11" s="212"/>
      <c r="W11" s="181"/>
      <c r="X11" s="175"/>
      <c r="Y11" s="175"/>
      <c r="Z11" s="175"/>
      <c r="AA11" s="175"/>
      <c r="AB11" s="175"/>
      <c r="AC11" s="178"/>
    </row>
    <row r="12" spans="1:29" s="3" customFormat="1" x14ac:dyDescent="0.2">
      <c r="A12" s="2"/>
      <c r="F12" s="187"/>
      <c r="G12" s="190"/>
      <c r="H12" s="190"/>
      <c r="I12" s="190"/>
      <c r="J12" s="194"/>
      <c r="K12" s="200"/>
      <c r="L12" s="200"/>
      <c r="M12" s="200"/>
      <c r="N12" s="200"/>
      <c r="O12" s="200"/>
      <c r="P12" s="200"/>
      <c r="Q12" s="203"/>
      <c r="R12" s="206"/>
      <c r="S12" s="209"/>
      <c r="T12" s="209"/>
      <c r="U12" s="209"/>
      <c r="V12" s="212"/>
      <c r="W12" s="181"/>
      <c r="X12" s="175"/>
      <c r="Y12" s="175"/>
      <c r="Z12" s="175"/>
      <c r="AA12" s="175"/>
      <c r="AB12" s="175"/>
      <c r="AC12" s="178"/>
    </row>
    <row r="13" spans="1:29" s="3" customFormat="1" ht="101.1" customHeight="1" x14ac:dyDescent="0.2">
      <c r="F13" s="187"/>
      <c r="G13" s="190"/>
      <c r="H13" s="190"/>
      <c r="I13" s="190"/>
      <c r="J13" s="194"/>
      <c r="K13" s="200"/>
      <c r="L13" s="200"/>
      <c r="M13" s="200"/>
      <c r="N13" s="200"/>
      <c r="O13" s="200"/>
      <c r="P13" s="200"/>
      <c r="Q13" s="203"/>
      <c r="R13" s="206"/>
      <c r="S13" s="209"/>
      <c r="T13" s="209"/>
      <c r="U13" s="209"/>
      <c r="V13" s="212"/>
      <c r="W13" s="181"/>
      <c r="X13" s="175"/>
      <c r="Y13" s="175"/>
      <c r="Z13" s="175"/>
      <c r="AA13" s="175"/>
      <c r="AB13" s="175"/>
      <c r="AC13" s="178"/>
    </row>
    <row r="14" spans="1:29" s="3" customFormat="1" ht="29.1" customHeight="1" thickBot="1" x14ac:dyDescent="0.3">
      <c r="A14" s="45" t="s">
        <v>43</v>
      </c>
      <c r="B14" s="46" t="s">
        <v>42</v>
      </c>
      <c r="C14" s="45" t="s">
        <v>41</v>
      </c>
      <c r="D14" s="45" t="s">
        <v>40</v>
      </c>
      <c r="E14" s="45" t="s">
        <v>39</v>
      </c>
      <c r="F14" s="188"/>
      <c r="G14" s="191"/>
      <c r="H14" s="192"/>
      <c r="I14" s="192"/>
      <c r="J14" s="195"/>
      <c r="K14" s="201"/>
      <c r="L14" s="201"/>
      <c r="M14" s="201"/>
      <c r="N14" s="201" t="s">
        <v>74</v>
      </c>
      <c r="O14" s="201"/>
      <c r="P14" s="201" t="s">
        <v>76</v>
      </c>
      <c r="Q14" s="204"/>
      <c r="R14" s="207"/>
      <c r="S14" s="210"/>
      <c r="T14" s="210"/>
      <c r="U14" s="210"/>
      <c r="V14" s="213"/>
      <c r="W14" s="182"/>
      <c r="X14" s="176"/>
      <c r="Y14" s="176"/>
      <c r="Z14" s="176"/>
      <c r="AA14" s="176"/>
      <c r="AB14" s="176"/>
      <c r="AC14" s="179"/>
    </row>
    <row r="15" spans="1:29" s="3" customFormat="1" x14ac:dyDescent="0.2">
      <c r="A15" s="11">
        <v>1</v>
      </c>
      <c r="B15" s="23" t="s">
        <v>0</v>
      </c>
      <c r="C15" s="27"/>
      <c r="D15" s="17"/>
      <c r="E15" s="33"/>
      <c r="F15" s="10"/>
      <c r="G15" s="44"/>
      <c r="H15" s="10"/>
      <c r="I15" s="11"/>
      <c r="J15" s="11"/>
      <c r="K15" s="11"/>
      <c r="L15" s="11"/>
      <c r="M15" s="11"/>
      <c r="N15" s="11"/>
      <c r="O15" s="11"/>
      <c r="P15" s="11"/>
      <c r="Q15" s="11"/>
      <c r="R15" s="11"/>
      <c r="S15" s="11"/>
      <c r="T15" s="11"/>
      <c r="U15" s="10"/>
      <c r="V15" s="11"/>
      <c r="W15" s="11"/>
      <c r="X15" s="11"/>
      <c r="Y15" s="11"/>
      <c r="Z15" s="11"/>
      <c r="AA15" s="11"/>
      <c r="AB15" s="11"/>
      <c r="AC15" s="11"/>
    </row>
    <row r="16" spans="1:29" s="3" customFormat="1" x14ac:dyDescent="0.2">
      <c r="A16" s="11">
        <v>2</v>
      </c>
      <c r="B16" s="21" t="s">
        <v>60</v>
      </c>
      <c r="C16" s="28"/>
      <c r="D16" s="20"/>
      <c r="E16" s="33"/>
      <c r="F16" s="10"/>
      <c r="G16" s="10"/>
      <c r="H16" s="11"/>
      <c r="I16" s="11"/>
      <c r="J16" s="10"/>
      <c r="K16" s="10"/>
      <c r="L16" s="10"/>
      <c r="M16" s="10"/>
      <c r="N16" s="11"/>
      <c r="O16" s="11"/>
      <c r="P16" s="10"/>
      <c r="Q16" s="11"/>
      <c r="R16" s="11"/>
      <c r="S16" s="11"/>
      <c r="T16" s="11"/>
      <c r="U16" s="11"/>
      <c r="V16" s="10"/>
      <c r="W16" s="11"/>
      <c r="X16" s="11"/>
      <c r="Y16" s="11"/>
      <c r="Z16" s="11"/>
      <c r="AA16" s="11"/>
      <c r="AB16" s="11"/>
      <c r="AC16" s="11"/>
    </row>
    <row r="17" spans="1:29" s="3" customFormat="1" x14ac:dyDescent="0.2">
      <c r="A17" s="11">
        <v>3</v>
      </c>
      <c r="B17" s="23" t="s">
        <v>1</v>
      </c>
      <c r="C17" s="27"/>
      <c r="D17" s="17"/>
      <c r="E17" s="33"/>
      <c r="F17" s="10"/>
      <c r="G17" s="11"/>
      <c r="H17" s="10"/>
      <c r="I17" s="11"/>
      <c r="J17" s="11"/>
      <c r="K17" s="11"/>
      <c r="L17" s="10"/>
      <c r="M17" s="11"/>
      <c r="N17" s="11"/>
      <c r="O17" s="11"/>
      <c r="P17" s="11"/>
      <c r="Q17" s="11"/>
      <c r="R17" s="11"/>
      <c r="S17" s="11"/>
      <c r="T17" s="11"/>
      <c r="U17" s="11"/>
      <c r="V17" s="11"/>
      <c r="W17" s="11"/>
      <c r="X17" s="10"/>
      <c r="Y17" s="11"/>
      <c r="Z17" s="11"/>
      <c r="AA17" s="10"/>
      <c r="AB17" s="11"/>
      <c r="AC17" s="11"/>
    </row>
    <row r="18" spans="1:29" s="3" customFormat="1" x14ac:dyDescent="0.2">
      <c r="A18" s="11">
        <v>4</v>
      </c>
      <c r="B18" s="21" t="s">
        <v>2</v>
      </c>
      <c r="C18" s="27"/>
      <c r="D18" s="17"/>
      <c r="E18" s="33"/>
      <c r="F18" s="10"/>
      <c r="G18" s="11"/>
      <c r="H18" s="11"/>
      <c r="I18" s="11"/>
      <c r="J18" s="10"/>
      <c r="K18" s="10"/>
      <c r="L18" s="10"/>
      <c r="M18" s="10"/>
      <c r="N18" s="11"/>
      <c r="O18" s="11"/>
      <c r="P18" s="11"/>
      <c r="Q18" s="11"/>
      <c r="R18" s="11"/>
      <c r="S18" s="11"/>
      <c r="T18" s="11"/>
      <c r="U18" s="11"/>
      <c r="V18" s="10"/>
      <c r="W18" s="11"/>
      <c r="X18" s="11"/>
      <c r="Y18" s="11"/>
      <c r="Z18" s="11"/>
      <c r="AA18" s="11"/>
      <c r="AB18" s="11"/>
      <c r="AC18" s="11"/>
    </row>
    <row r="19" spans="1:29" s="3" customFormat="1" x14ac:dyDescent="0.2">
      <c r="A19" s="11">
        <v>5</v>
      </c>
      <c r="B19" s="18" t="s">
        <v>3</v>
      </c>
      <c r="C19" s="27"/>
      <c r="D19" s="17"/>
      <c r="E19" s="33"/>
      <c r="F19" s="10"/>
      <c r="G19" s="11"/>
      <c r="H19" s="10"/>
      <c r="I19" s="11"/>
      <c r="J19" s="11"/>
      <c r="K19" s="11"/>
      <c r="L19" s="11"/>
      <c r="M19" s="11"/>
      <c r="N19" s="10"/>
      <c r="O19" s="10"/>
      <c r="P19" s="10"/>
      <c r="Q19" s="10"/>
      <c r="R19" s="10"/>
      <c r="S19" s="10"/>
      <c r="T19" s="11"/>
      <c r="U19" s="11"/>
      <c r="V19" s="11"/>
      <c r="W19" s="11"/>
      <c r="X19" s="11"/>
      <c r="Y19" s="11"/>
      <c r="Z19" s="11"/>
      <c r="AA19" s="11"/>
      <c r="AB19" s="11"/>
      <c r="AC19" s="11"/>
    </row>
    <row r="20" spans="1:29" s="3" customFormat="1" ht="12.75" customHeight="1" x14ac:dyDescent="0.2">
      <c r="A20" s="11">
        <v>6</v>
      </c>
      <c r="B20" s="21" t="s">
        <v>4</v>
      </c>
      <c r="C20" s="27"/>
      <c r="D20" s="17"/>
      <c r="E20" s="33"/>
      <c r="F20" s="35"/>
      <c r="G20" s="10"/>
      <c r="H20" s="11"/>
      <c r="I20" s="10"/>
      <c r="J20" s="10"/>
      <c r="K20" s="11"/>
      <c r="L20" s="11"/>
      <c r="M20" s="11"/>
      <c r="N20" s="11"/>
      <c r="O20" s="11"/>
      <c r="P20" s="11"/>
      <c r="Q20" s="11"/>
      <c r="R20" s="11"/>
      <c r="S20" s="11"/>
      <c r="T20" s="11"/>
      <c r="U20" s="11"/>
      <c r="V20" s="11"/>
      <c r="W20" s="10"/>
      <c r="X20" s="10"/>
      <c r="Y20" s="11"/>
      <c r="Z20" s="10"/>
      <c r="AA20" s="10"/>
      <c r="AB20" s="11"/>
      <c r="AC20" s="10"/>
    </row>
    <row r="21" spans="1:29" s="3" customFormat="1" x14ac:dyDescent="0.2">
      <c r="A21" s="11">
        <v>7</v>
      </c>
      <c r="B21" s="23" t="s">
        <v>5</v>
      </c>
      <c r="C21" s="17"/>
      <c r="D21" s="17"/>
      <c r="E21" s="33"/>
      <c r="G21" s="10"/>
      <c r="H21" s="11"/>
      <c r="I21" s="11"/>
      <c r="J21" s="10"/>
      <c r="K21" s="11"/>
      <c r="L21" s="11"/>
      <c r="M21" s="11"/>
      <c r="N21" s="11"/>
      <c r="O21" s="11"/>
      <c r="P21" s="11"/>
      <c r="Q21" s="11"/>
      <c r="R21" s="11"/>
      <c r="S21" s="11"/>
      <c r="T21" s="11"/>
      <c r="U21" s="10"/>
      <c r="V21" s="11"/>
      <c r="W21" s="11"/>
      <c r="X21" s="11"/>
      <c r="Y21" s="11"/>
      <c r="Z21" s="11"/>
      <c r="AA21" s="11"/>
      <c r="AB21" s="11"/>
      <c r="AC21" s="11"/>
    </row>
    <row r="22" spans="1:29" s="3" customFormat="1" x14ac:dyDescent="0.2">
      <c r="A22" s="11">
        <v>8</v>
      </c>
      <c r="B22" s="19" t="s">
        <v>6</v>
      </c>
      <c r="C22" s="17"/>
      <c r="D22" s="17"/>
      <c r="E22" s="33"/>
      <c r="F22" s="11"/>
      <c r="G22" s="11"/>
      <c r="H22" s="11"/>
      <c r="I22" s="11"/>
      <c r="J22" s="11"/>
      <c r="K22" s="11"/>
      <c r="L22" s="11"/>
      <c r="M22" s="11"/>
      <c r="N22" s="11"/>
      <c r="O22" s="11"/>
      <c r="P22" s="11"/>
      <c r="Q22" s="11"/>
      <c r="R22" s="11"/>
      <c r="S22" s="11"/>
      <c r="T22" s="10"/>
      <c r="U22" s="11"/>
      <c r="V22" s="11"/>
      <c r="W22" s="11"/>
      <c r="X22" s="10"/>
      <c r="Y22" s="11"/>
      <c r="Z22" s="11"/>
      <c r="AA22" s="10"/>
      <c r="AB22" s="11"/>
      <c r="AC22" s="11"/>
    </row>
    <row r="23" spans="1:29" s="3" customFormat="1" x14ac:dyDescent="0.2">
      <c r="A23" s="11">
        <v>9</v>
      </c>
      <c r="B23" s="18" t="s">
        <v>7</v>
      </c>
      <c r="C23" s="17"/>
      <c r="D23" s="17"/>
      <c r="E23" s="33"/>
      <c r="F23" s="11"/>
      <c r="G23" s="11"/>
      <c r="H23" s="11"/>
      <c r="I23" s="10"/>
      <c r="J23" s="11"/>
      <c r="K23" s="11"/>
      <c r="L23" s="11"/>
      <c r="M23" s="10"/>
      <c r="N23" s="11"/>
      <c r="O23" s="11"/>
      <c r="P23" s="11"/>
      <c r="Q23" s="11"/>
      <c r="R23" s="11"/>
      <c r="S23" s="11"/>
      <c r="T23" s="11"/>
      <c r="U23" s="11"/>
      <c r="V23" s="11"/>
      <c r="W23" s="10"/>
      <c r="X23" s="11"/>
      <c r="Y23" s="11"/>
      <c r="Z23" s="10"/>
      <c r="AA23" s="11"/>
      <c r="AB23" s="11"/>
      <c r="AC23" s="10"/>
    </row>
    <row r="24" spans="1:29" s="3" customFormat="1" x14ac:dyDescent="0.2">
      <c r="A24" s="11">
        <v>10</v>
      </c>
      <c r="B24" s="23" t="s">
        <v>8</v>
      </c>
      <c r="C24" s="17"/>
      <c r="D24" s="17"/>
      <c r="E24" s="33"/>
      <c r="F24" s="11"/>
      <c r="G24" s="10"/>
      <c r="H24" s="11"/>
      <c r="I24" s="11"/>
      <c r="J24" s="11"/>
      <c r="K24" s="11"/>
      <c r="L24" s="10"/>
      <c r="M24" s="11"/>
      <c r="N24" s="11"/>
      <c r="O24" s="10"/>
      <c r="P24" s="11"/>
      <c r="Q24" s="11"/>
      <c r="R24" s="11"/>
      <c r="S24" s="11"/>
      <c r="T24" s="10"/>
      <c r="U24" s="11"/>
      <c r="V24" s="10"/>
      <c r="W24" s="11"/>
      <c r="X24" s="11"/>
      <c r="Y24" s="11"/>
      <c r="Z24" s="11"/>
      <c r="AA24" s="11"/>
      <c r="AB24" s="11"/>
      <c r="AC24" s="11"/>
    </row>
    <row r="25" spans="1:29" s="3" customFormat="1" x14ac:dyDescent="0.2">
      <c r="A25" s="11">
        <v>11</v>
      </c>
      <c r="B25" s="21" t="s">
        <v>11</v>
      </c>
      <c r="C25" s="17"/>
      <c r="D25" s="17"/>
      <c r="E25" s="33"/>
      <c r="F25" s="11"/>
      <c r="G25" s="11"/>
      <c r="H25" s="11"/>
      <c r="I25" s="11"/>
      <c r="J25" s="11"/>
      <c r="K25" s="10"/>
      <c r="L25" s="11"/>
      <c r="M25" s="11"/>
      <c r="N25" s="10"/>
      <c r="O25" s="10"/>
      <c r="P25" s="10"/>
      <c r="Q25" s="11"/>
      <c r="R25" s="11"/>
      <c r="S25" s="11"/>
      <c r="T25" s="11"/>
      <c r="U25" s="11"/>
      <c r="V25" s="10"/>
      <c r="W25" s="11"/>
      <c r="X25" s="11"/>
      <c r="Y25" s="10"/>
      <c r="Z25" s="11"/>
      <c r="AA25" s="11"/>
      <c r="AB25" s="10"/>
      <c r="AC25" s="11"/>
    </row>
    <row r="26" spans="1:29" s="3" customFormat="1" x14ac:dyDescent="0.2">
      <c r="A26" s="11">
        <v>12</v>
      </c>
      <c r="B26" s="23" t="s">
        <v>12</v>
      </c>
      <c r="C26" s="17"/>
      <c r="D26" s="17"/>
      <c r="E26" s="33"/>
      <c r="F26" s="11"/>
      <c r="G26" s="11"/>
      <c r="H26" s="11"/>
      <c r="I26" s="11"/>
      <c r="J26" s="11"/>
      <c r="K26" s="11"/>
      <c r="L26" s="11"/>
      <c r="M26" s="11"/>
      <c r="N26" s="11"/>
      <c r="O26" s="11"/>
      <c r="P26" s="10"/>
      <c r="Q26" s="11"/>
      <c r="R26" s="11"/>
      <c r="S26" s="11"/>
      <c r="T26" s="11"/>
      <c r="U26" s="11"/>
      <c r="V26" s="11"/>
      <c r="W26" s="11"/>
      <c r="X26" s="10"/>
      <c r="Y26" s="11"/>
      <c r="Z26" s="11"/>
      <c r="AA26" s="10"/>
      <c r="AB26" s="11"/>
      <c r="AC26" s="11"/>
    </row>
    <row r="27" spans="1:29" s="3" customFormat="1" x14ac:dyDescent="0.2">
      <c r="A27" s="11">
        <v>13</v>
      </c>
      <c r="B27" s="18" t="s">
        <v>13</v>
      </c>
      <c r="C27" s="17"/>
      <c r="D27" s="17"/>
      <c r="E27" s="33"/>
      <c r="F27" s="10"/>
      <c r="G27" s="11"/>
      <c r="H27" s="11"/>
      <c r="I27" s="11"/>
      <c r="J27" s="11"/>
      <c r="K27" s="11"/>
      <c r="L27" s="11"/>
      <c r="M27" s="10"/>
      <c r="N27" s="11"/>
      <c r="O27" s="11"/>
      <c r="P27" s="11"/>
      <c r="Q27" s="11"/>
      <c r="R27" s="11"/>
      <c r="S27" s="11"/>
      <c r="T27" s="11"/>
      <c r="U27" s="10"/>
      <c r="V27" s="11"/>
      <c r="W27" s="11"/>
      <c r="X27" s="11"/>
      <c r="Y27" s="11"/>
      <c r="Z27" s="11"/>
      <c r="AA27" s="11"/>
      <c r="AB27" s="11"/>
      <c r="AC27" s="11"/>
    </row>
    <row r="28" spans="1:29" s="3" customFormat="1" x14ac:dyDescent="0.2">
      <c r="A28" s="11">
        <v>14</v>
      </c>
      <c r="B28" s="23" t="s">
        <v>14</v>
      </c>
      <c r="C28" s="28"/>
      <c r="D28" s="20"/>
      <c r="E28" s="33"/>
      <c r="F28" s="11"/>
      <c r="G28" s="10"/>
      <c r="H28" s="11"/>
      <c r="I28" s="11"/>
      <c r="J28" s="10"/>
      <c r="K28" s="11"/>
      <c r="L28" s="11"/>
      <c r="M28" s="11"/>
      <c r="N28" s="11"/>
      <c r="O28" s="11"/>
      <c r="P28" s="11"/>
      <c r="Q28" s="11"/>
      <c r="R28" s="11"/>
      <c r="S28" s="11"/>
      <c r="T28" s="11"/>
      <c r="U28" s="10"/>
      <c r="V28" s="11"/>
      <c r="W28" s="11"/>
      <c r="X28" s="11"/>
      <c r="Y28" s="11"/>
      <c r="Z28" s="11"/>
      <c r="AA28" s="11"/>
      <c r="AB28" s="11"/>
      <c r="AC28" s="11"/>
    </row>
    <row r="29" spans="1:29" s="3" customFormat="1" x14ac:dyDescent="0.2">
      <c r="A29" s="11">
        <v>15</v>
      </c>
      <c r="B29" s="18" t="s">
        <v>15</v>
      </c>
      <c r="C29" s="27"/>
      <c r="D29" s="17"/>
      <c r="E29" s="33"/>
      <c r="F29" s="10"/>
      <c r="G29" s="11"/>
      <c r="H29" s="11"/>
      <c r="I29" s="11"/>
      <c r="J29" s="10"/>
      <c r="K29" s="10"/>
      <c r="L29" s="10"/>
      <c r="M29" s="10"/>
      <c r="N29" s="11"/>
      <c r="O29" s="11"/>
      <c r="P29" s="11"/>
      <c r="Q29" s="11"/>
      <c r="R29" s="11"/>
      <c r="S29" s="11"/>
      <c r="T29" s="10"/>
      <c r="U29" s="10"/>
      <c r="V29" s="11"/>
      <c r="W29" s="11"/>
      <c r="X29" s="11"/>
      <c r="Y29" s="11"/>
      <c r="Z29" s="11"/>
      <c r="AA29" s="11"/>
      <c r="AB29" s="11"/>
      <c r="AC29" s="11"/>
    </row>
    <row r="30" spans="1:29" s="3" customFormat="1" x14ac:dyDescent="0.2">
      <c r="A30" s="11">
        <v>16</v>
      </c>
      <c r="B30" s="26" t="s">
        <v>16</v>
      </c>
      <c r="C30" s="17"/>
      <c r="D30" s="17"/>
      <c r="E30" s="33"/>
      <c r="F30" s="35"/>
      <c r="G30" s="11"/>
      <c r="H30" s="11"/>
      <c r="I30" s="11"/>
      <c r="J30" s="11"/>
      <c r="K30" s="10"/>
      <c r="L30" s="10"/>
      <c r="M30" s="11"/>
      <c r="N30" s="11"/>
      <c r="O30" s="11"/>
      <c r="P30" s="11"/>
      <c r="Q30" s="11"/>
      <c r="R30" s="11"/>
      <c r="S30" s="11"/>
      <c r="T30" s="11"/>
      <c r="U30" s="11"/>
      <c r="V30" s="10"/>
      <c r="W30" s="11"/>
      <c r="X30" s="11"/>
      <c r="Y30" s="10"/>
      <c r="Z30" s="11"/>
      <c r="AA30" s="11"/>
      <c r="AB30" s="10"/>
      <c r="AC30" s="11"/>
    </row>
    <row r="31" spans="1:29" s="3" customFormat="1" x14ac:dyDescent="0.2">
      <c r="A31" s="11">
        <v>17</v>
      </c>
      <c r="B31" s="19" t="s">
        <v>17</v>
      </c>
      <c r="C31" s="17"/>
      <c r="D31" s="17"/>
      <c r="E31" s="33"/>
      <c r="F31" s="10"/>
      <c r="G31" s="11"/>
      <c r="H31" s="10"/>
      <c r="I31" s="11"/>
      <c r="J31" s="10"/>
      <c r="K31" s="10"/>
      <c r="L31" s="10"/>
      <c r="M31" s="10"/>
      <c r="N31" s="11"/>
      <c r="O31" s="11"/>
      <c r="P31" s="11"/>
      <c r="Q31" s="11"/>
      <c r="R31" s="11"/>
      <c r="S31" s="11"/>
      <c r="T31" s="10"/>
      <c r="U31" s="10"/>
      <c r="V31" s="11"/>
      <c r="W31" s="11"/>
      <c r="X31" s="11"/>
      <c r="Y31" s="11"/>
      <c r="Z31" s="11"/>
      <c r="AA31" s="11"/>
      <c r="AB31" s="11"/>
      <c r="AC31" s="11"/>
    </row>
    <row r="32" spans="1:29" s="3" customFormat="1" x14ac:dyDescent="0.2">
      <c r="A32" s="11">
        <v>18</v>
      </c>
      <c r="B32" s="38" t="s">
        <v>59</v>
      </c>
      <c r="C32" s="20"/>
      <c r="D32" s="20"/>
      <c r="E32" s="33"/>
      <c r="F32" s="34"/>
      <c r="G32" s="10"/>
      <c r="H32" s="11"/>
      <c r="I32" s="11"/>
      <c r="J32" s="15"/>
      <c r="K32" s="15"/>
      <c r="L32" s="15"/>
      <c r="M32" s="15"/>
      <c r="N32" s="15"/>
      <c r="O32" s="15"/>
      <c r="P32" s="15"/>
      <c r="Q32" s="15"/>
      <c r="R32" s="15"/>
      <c r="S32" s="15"/>
      <c r="T32" s="15"/>
      <c r="U32" s="15"/>
      <c r="V32" s="15"/>
      <c r="W32" s="15"/>
      <c r="X32" s="15"/>
      <c r="Y32" s="15"/>
      <c r="Z32" s="15"/>
      <c r="AA32" s="15"/>
      <c r="AB32" s="15"/>
      <c r="AC32" s="15"/>
    </row>
    <row r="33" spans="1:29" s="3" customFormat="1" x14ac:dyDescent="0.2">
      <c r="A33" s="11">
        <v>19</v>
      </c>
      <c r="B33" s="38" t="s">
        <v>57</v>
      </c>
      <c r="C33" s="17"/>
      <c r="D33" s="17"/>
      <c r="E33" s="33"/>
      <c r="F33" s="15"/>
      <c r="G33" s="11"/>
      <c r="H33" s="11"/>
      <c r="I33" s="11"/>
      <c r="J33" s="15"/>
      <c r="K33" s="15"/>
      <c r="L33" s="15"/>
      <c r="M33" s="34"/>
      <c r="N33" s="15"/>
      <c r="O33" s="15"/>
      <c r="P33" s="15"/>
      <c r="Q33" s="34"/>
      <c r="R33" s="15"/>
      <c r="S33" s="15"/>
      <c r="T33" s="15"/>
      <c r="U33" s="15"/>
      <c r="V33" s="15"/>
      <c r="W33" s="15"/>
      <c r="X33" s="15"/>
      <c r="Y33" s="15"/>
      <c r="Z33" s="15"/>
      <c r="AA33" s="15"/>
      <c r="AB33" s="15"/>
      <c r="AC33" s="15"/>
    </row>
    <row r="34" spans="1:29" s="3" customFormat="1" x14ac:dyDescent="0.2">
      <c r="A34" s="11">
        <v>20</v>
      </c>
      <c r="B34" s="36" t="s">
        <v>58</v>
      </c>
      <c r="C34" s="17"/>
      <c r="D34" s="17"/>
      <c r="E34" s="33"/>
      <c r="F34" s="15"/>
      <c r="G34" s="11"/>
      <c r="H34" s="11"/>
      <c r="I34" s="11"/>
      <c r="J34" s="15"/>
      <c r="K34" s="15"/>
      <c r="L34" s="15"/>
      <c r="M34" s="15"/>
      <c r="N34" s="15"/>
      <c r="O34" s="15"/>
      <c r="P34" s="15"/>
      <c r="Q34" s="15"/>
      <c r="R34" s="15"/>
      <c r="S34" s="15"/>
      <c r="T34" s="34"/>
      <c r="U34" s="15"/>
      <c r="V34" s="15"/>
      <c r="W34" s="15"/>
      <c r="X34" s="15"/>
      <c r="Y34" s="15"/>
      <c r="Z34" s="15"/>
      <c r="AA34" s="15"/>
      <c r="AB34" s="15"/>
      <c r="AC34" s="15"/>
    </row>
    <row r="35" spans="1:29" s="3" customFormat="1" x14ac:dyDescent="0.2">
      <c r="A35" s="11">
        <v>21</v>
      </c>
      <c r="B35" s="37" t="s">
        <v>61</v>
      </c>
      <c r="C35" s="17"/>
      <c r="D35" s="17"/>
      <c r="E35" s="33"/>
      <c r="F35" s="15"/>
      <c r="G35" s="11"/>
      <c r="H35" s="11"/>
      <c r="I35" s="11"/>
      <c r="J35" s="15"/>
      <c r="K35" s="15"/>
      <c r="L35" s="15"/>
      <c r="M35" s="15"/>
      <c r="N35" s="15"/>
      <c r="O35" s="15"/>
      <c r="P35" s="15"/>
      <c r="Q35" s="34"/>
      <c r="R35" s="15"/>
      <c r="S35" s="15"/>
      <c r="T35" s="15"/>
      <c r="U35" s="15"/>
      <c r="V35" s="15"/>
      <c r="W35" s="15"/>
      <c r="X35" s="15"/>
      <c r="Y35" s="15"/>
      <c r="Z35" s="15"/>
      <c r="AA35" s="15"/>
      <c r="AB35" s="15"/>
      <c r="AC35" s="15"/>
    </row>
    <row r="36" spans="1:29" s="3" customFormat="1" x14ac:dyDescent="0.2">
      <c r="A36" s="11">
        <v>22</v>
      </c>
      <c r="B36" s="37"/>
      <c r="C36" s="17"/>
      <c r="D36" s="17"/>
      <c r="E36" s="33"/>
      <c r="F36" s="34"/>
      <c r="G36" s="11"/>
      <c r="H36" s="10"/>
      <c r="I36" s="11"/>
      <c r="J36" s="15"/>
      <c r="K36" s="15"/>
      <c r="L36" s="34"/>
      <c r="M36" s="15"/>
      <c r="N36" s="15"/>
      <c r="O36" s="15"/>
      <c r="P36" s="15"/>
      <c r="Q36" s="15"/>
      <c r="R36" s="15"/>
      <c r="S36" s="15"/>
      <c r="T36" s="15"/>
      <c r="U36" s="15"/>
      <c r="V36" s="15"/>
      <c r="W36" s="15"/>
      <c r="X36" s="15"/>
      <c r="Y36" s="15"/>
      <c r="Z36" s="15"/>
      <c r="AA36" s="15"/>
      <c r="AB36" s="15"/>
      <c r="AC36" s="15"/>
    </row>
    <row r="37" spans="1:29" s="3" customFormat="1" x14ac:dyDescent="0.2">
      <c r="A37" s="11">
        <v>23</v>
      </c>
      <c r="B37" s="37"/>
      <c r="C37" s="17"/>
      <c r="D37" s="17"/>
      <c r="E37" s="33"/>
      <c r="F37" s="34"/>
      <c r="G37" s="11"/>
      <c r="H37" s="10"/>
      <c r="I37" s="11"/>
      <c r="J37" s="15"/>
      <c r="K37" s="15"/>
      <c r="L37" s="15"/>
      <c r="M37" s="15"/>
      <c r="N37" s="15"/>
      <c r="O37" s="15"/>
      <c r="P37" s="15"/>
      <c r="Q37" s="15"/>
      <c r="R37" s="15"/>
      <c r="S37" s="15"/>
      <c r="T37" s="15"/>
      <c r="U37" s="15"/>
      <c r="V37" s="15"/>
      <c r="W37" s="15"/>
      <c r="X37" s="15"/>
      <c r="Y37" s="15"/>
      <c r="Z37" s="15"/>
      <c r="AA37" s="15"/>
      <c r="AB37" s="15"/>
      <c r="AC37" s="15"/>
    </row>
    <row r="38" spans="1:29" s="3" customFormat="1" x14ac:dyDescent="0.2">
      <c r="A38" s="11">
        <v>24</v>
      </c>
      <c r="B38" s="23"/>
      <c r="C38" s="17"/>
      <c r="D38" s="17"/>
      <c r="E38" s="33"/>
      <c r="F38" s="34"/>
      <c r="G38" s="11"/>
      <c r="H38" s="10"/>
      <c r="I38" s="11"/>
      <c r="J38" s="15"/>
      <c r="K38" s="15"/>
      <c r="L38" s="15"/>
      <c r="M38" s="15"/>
      <c r="N38" s="15"/>
      <c r="O38" s="15"/>
      <c r="P38" s="15"/>
      <c r="Q38" s="15"/>
      <c r="R38" s="15"/>
      <c r="S38" s="15"/>
      <c r="T38" s="34"/>
      <c r="U38" s="15"/>
      <c r="V38" s="15"/>
      <c r="W38" s="15"/>
      <c r="X38" s="15"/>
      <c r="Y38" s="15"/>
      <c r="Z38" s="15"/>
      <c r="AA38" s="15"/>
      <c r="AB38" s="15"/>
      <c r="AC38" s="15"/>
    </row>
    <row r="39" spans="1:29" s="3" customFormat="1" x14ac:dyDescent="0.2">
      <c r="A39" s="11">
        <v>25</v>
      </c>
      <c r="B39" s="19"/>
      <c r="C39" s="17"/>
      <c r="D39" s="17"/>
      <c r="E39" s="33"/>
      <c r="F39" s="34"/>
      <c r="G39" s="11"/>
      <c r="H39" s="10"/>
      <c r="I39" s="11"/>
      <c r="J39" s="15"/>
      <c r="K39" s="15"/>
      <c r="L39" s="15"/>
      <c r="M39" s="15"/>
      <c r="N39" s="15"/>
      <c r="O39" s="15"/>
      <c r="P39" s="15"/>
      <c r="Q39" s="15"/>
      <c r="R39" s="15"/>
      <c r="S39" s="15"/>
      <c r="T39" s="15"/>
      <c r="U39" s="15"/>
      <c r="V39" s="15"/>
      <c r="W39" s="15"/>
      <c r="X39" s="15"/>
      <c r="Y39" s="34"/>
      <c r="Z39" s="15"/>
      <c r="AA39" s="15"/>
      <c r="AB39" s="34"/>
      <c r="AC39" s="15"/>
    </row>
    <row r="40" spans="1:29" s="3" customFormat="1" x14ac:dyDescent="0.2">
      <c r="A40" s="11">
        <v>26</v>
      </c>
      <c r="B40" s="23"/>
      <c r="C40" s="17"/>
      <c r="D40" s="17"/>
      <c r="E40" s="33"/>
      <c r="F40" s="15"/>
      <c r="G40" s="11"/>
      <c r="H40" s="11"/>
      <c r="I40" s="11"/>
      <c r="J40" s="15"/>
      <c r="K40" s="15"/>
      <c r="L40" s="34"/>
      <c r="M40" s="15"/>
      <c r="N40" s="15"/>
      <c r="O40" s="15"/>
      <c r="P40" s="15"/>
      <c r="Q40" s="15"/>
      <c r="R40" s="15"/>
      <c r="S40" s="15"/>
      <c r="T40" s="15"/>
      <c r="U40" s="15"/>
      <c r="V40" s="34"/>
      <c r="W40" s="15"/>
      <c r="X40" s="15"/>
      <c r="Y40" s="15"/>
      <c r="Z40" s="15"/>
      <c r="AA40" s="15"/>
      <c r="AB40" s="15"/>
      <c r="AC40" s="15"/>
    </row>
    <row r="41" spans="1:29" s="3" customFormat="1" x14ac:dyDescent="0.2">
      <c r="A41" s="11">
        <v>27</v>
      </c>
      <c r="B41" s="21"/>
      <c r="C41" s="20"/>
      <c r="D41" s="20"/>
      <c r="E41" s="33"/>
      <c r="F41" s="15"/>
      <c r="G41" s="11"/>
      <c r="H41" s="11"/>
      <c r="I41" s="10"/>
      <c r="J41" s="15"/>
      <c r="K41" s="15"/>
      <c r="L41" s="15"/>
      <c r="M41" s="15"/>
      <c r="N41" s="15"/>
      <c r="O41" s="15"/>
      <c r="P41" s="15"/>
      <c r="Q41" s="15"/>
      <c r="R41" s="15"/>
      <c r="S41" s="15"/>
      <c r="T41" s="15"/>
      <c r="U41" s="15"/>
      <c r="V41" s="15"/>
      <c r="W41" s="15"/>
      <c r="X41" s="15"/>
      <c r="Y41" s="15"/>
      <c r="Z41" s="15"/>
      <c r="AA41" s="15"/>
      <c r="AB41" s="15"/>
      <c r="AC41" s="15"/>
    </row>
    <row r="42" spans="1:29" s="3" customFormat="1" x14ac:dyDescent="0.2">
      <c r="A42" s="11">
        <v>28</v>
      </c>
      <c r="B42" s="21"/>
      <c r="C42" s="17"/>
      <c r="D42" s="17"/>
      <c r="E42" s="33"/>
      <c r="F42" s="15"/>
      <c r="G42" s="11"/>
      <c r="H42" s="11"/>
      <c r="I42" s="11"/>
      <c r="J42" s="15"/>
      <c r="K42" s="15"/>
      <c r="L42" s="15"/>
      <c r="M42" s="15"/>
      <c r="N42" s="15"/>
      <c r="O42" s="15"/>
      <c r="P42" s="15"/>
      <c r="Q42" s="15"/>
      <c r="R42" s="15"/>
      <c r="S42" s="34"/>
      <c r="T42" s="15"/>
      <c r="U42" s="15"/>
      <c r="V42" s="15"/>
      <c r="W42" s="15"/>
      <c r="X42" s="15"/>
      <c r="Y42" s="34"/>
      <c r="Z42" s="15"/>
      <c r="AA42" s="15"/>
      <c r="AB42" s="34"/>
      <c r="AC42" s="15"/>
    </row>
    <row r="43" spans="1:29" s="3" customFormat="1" x14ac:dyDescent="0.2">
      <c r="A43" s="11">
        <v>29</v>
      </c>
      <c r="B43" s="22"/>
      <c r="C43" s="17"/>
      <c r="D43" s="17"/>
      <c r="E43" s="33"/>
      <c r="F43" s="15"/>
      <c r="G43" s="11"/>
      <c r="H43" s="11"/>
      <c r="I43" s="11"/>
      <c r="J43" s="15"/>
      <c r="K43" s="15"/>
      <c r="L43" s="15"/>
      <c r="M43" s="15"/>
      <c r="N43" s="15"/>
      <c r="O43" s="15"/>
      <c r="P43" s="15"/>
      <c r="Q43" s="15"/>
      <c r="R43" s="15"/>
      <c r="S43" s="15"/>
      <c r="T43" s="15"/>
      <c r="U43" s="15"/>
      <c r="V43" s="15"/>
      <c r="W43" s="15"/>
      <c r="X43" s="15"/>
      <c r="Y43" s="15"/>
      <c r="Z43" s="15"/>
      <c r="AA43" s="15"/>
      <c r="AB43" s="15"/>
      <c r="AC43" s="15"/>
    </row>
    <row r="44" spans="1:29" s="3" customFormat="1" x14ac:dyDescent="0.2">
      <c r="A44" s="11">
        <v>30</v>
      </c>
      <c r="B44" s="21"/>
      <c r="C44" s="20"/>
      <c r="D44" s="20"/>
      <c r="E44" s="33"/>
      <c r="F44" s="15"/>
      <c r="G44" s="10"/>
      <c r="H44" s="11"/>
      <c r="I44" s="11"/>
      <c r="J44" s="15"/>
      <c r="K44" s="15"/>
      <c r="L44" s="15"/>
      <c r="M44" s="15"/>
      <c r="N44" s="15"/>
      <c r="O44" s="15"/>
      <c r="P44" s="15"/>
      <c r="Q44" s="15"/>
      <c r="R44" s="15"/>
      <c r="S44" s="15"/>
      <c r="T44" s="15"/>
      <c r="U44" s="15"/>
      <c r="V44" s="15"/>
      <c r="W44" s="15"/>
      <c r="X44" s="15"/>
      <c r="Y44" s="15"/>
      <c r="Z44" s="15"/>
      <c r="AA44" s="15"/>
      <c r="AB44" s="15"/>
      <c r="AC44" s="15"/>
    </row>
    <row r="45" spans="1:29" s="3" customFormat="1" x14ac:dyDescent="0.2">
      <c r="A45" s="11">
        <v>31</v>
      </c>
      <c r="B45" s="19"/>
      <c r="C45" s="17"/>
      <c r="D45" s="17"/>
      <c r="E45" s="33"/>
      <c r="F45" s="15"/>
      <c r="G45" s="11"/>
      <c r="H45" s="11"/>
      <c r="I45" s="11"/>
      <c r="J45" s="15"/>
      <c r="K45" s="15"/>
      <c r="L45" s="34"/>
      <c r="M45" s="15"/>
      <c r="N45" s="15"/>
      <c r="O45" s="15"/>
      <c r="P45" s="15"/>
      <c r="Q45" s="15"/>
      <c r="R45" s="15"/>
      <c r="S45" s="15"/>
      <c r="T45" s="15"/>
      <c r="U45" s="15"/>
      <c r="V45" s="15"/>
      <c r="W45" s="15"/>
      <c r="X45" s="15"/>
      <c r="Y45" s="15"/>
      <c r="Z45" s="15"/>
      <c r="AA45" s="15"/>
      <c r="AB45" s="15"/>
      <c r="AC45" s="15"/>
    </row>
    <row r="46" spans="1:29" s="3" customFormat="1" x14ac:dyDescent="0.2">
      <c r="A46" s="11">
        <v>32</v>
      </c>
      <c r="B46" s="18"/>
      <c r="C46" s="17"/>
      <c r="D46" s="17"/>
      <c r="E46" s="33"/>
      <c r="F46" s="34"/>
      <c r="G46" s="11"/>
      <c r="H46" s="11"/>
      <c r="I46" s="11"/>
      <c r="J46" s="15"/>
      <c r="K46" s="15"/>
      <c r="L46" s="15"/>
      <c r="M46" s="15"/>
      <c r="N46" s="15"/>
      <c r="O46" s="15"/>
      <c r="P46" s="15"/>
      <c r="Q46" s="15"/>
      <c r="R46" s="15"/>
      <c r="S46" s="15"/>
      <c r="T46" s="15"/>
      <c r="U46" s="15"/>
      <c r="V46" s="15"/>
      <c r="W46" s="15"/>
      <c r="X46" s="15"/>
      <c r="Y46" s="15"/>
      <c r="Z46" s="15"/>
      <c r="AA46" s="15"/>
      <c r="AB46" s="15"/>
      <c r="AC46" s="15"/>
    </row>
    <row r="47" spans="1:29" s="3" customFormat="1" x14ac:dyDescent="0.2">
      <c r="A47" s="14"/>
      <c r="B47" s="13"/>
      <c r="C47" s="12"/>
      <c r="D47" s="12"/>
      <c r="E47" s="12"/>
      <c r="G47" s="44"/>
      <c r="H47" s="44"/>
      <c r="I47" s="44"/>
    </row>
    <row r="48" spans="1:29" s="3" customFormat="1" x14ac:dyDescent="0.2">
      <c r="A48" s="2"/>
      <c r="B48" s="2"/>
      <c r="C48" s="2"/>
      <c r="D48" s="183" t="s">
        <v>37</v>
      </c>
      <c r="E48" s="183"/>
      <c r="F48" s="11"/>
      <c r="G48" s="11"/>
      <c r="H48" s="11"/>
      <c r="I48" s="11"/>
      <c r="J48" s="11"/>
      <c r="K48" s="11"/>
      <c r="L48" s="11"/>
      <c r="M48" s="11"/>
      <c r="N48" s="11"/>
      <c r="O48" s="11"/>
      <c r="P48" s="11"/>
      <c r="Q48" s="11"/>
      <c r="R48" s="11"/>
      <c r="S48" s="11"/>
      <c r="T48" s="11"/>
      <c r="U48" s="11"/>
      <c r="V48" s="11"/>
      <c r="W48" s="11"/>
      <c r="X48" s="11"/>
      <c r="Y48" s="11"/>
      <c r="Z48" s="11"/>
      <c r="AA48" s="11"/>
      <c r="AB48" s="11"/>
      <c r="AC48" s="11"/>
    </row>
    <row r="49" spans="1:29" s="3" customFormat="1" x14ac:dyDescent="0.2">
      <c r="B49" s="2"/>
      <c r="C49" s="2"/>
      <c r="D49" s="183" t="s">
        <v>36</v>
      </c>
      <c r="E49" s="183"/>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1:29" s="3" customFormat="1" x14ac:dyDescent="0.2">
      <c r="B50" s="2"/>
      <c r="C50" s="2"/>
      <c r="D50" s="183" t="s">
        <v>55</v>
      </c>
      <c r="E50" s="183"/>
      <c r="F50" s="11"/>
      <c r="G50" s="11"/>
      <c r="H50" s="11"/>
      <c r="I50" s="11"/>
      <c r="J50" s="11"/>
      <c r="K50" s="11"/>
      <c r="L50" s="11"/>
      <c r="M50" s="11"/>
      <c r="N50" s="11"/>
      <c r="O50" s="11"/>
      <c r="P50" s="11"/>
      <c r="Q50" s="11"/>
      <c r="R50" s="11"/>
      <c r="S50" s="11"/>
      <c r="T50" s="11"/>
      <c r="U50" s="11"/>
      <c r="V50" s="11"/>
      <c r="W50" s="11"/>
      <c r="X50" s="11"/>
      <c r="Y50" s="11"/>
      <c r="Z50" s="11"/>
      <c r="AA50" s="11"/>
      <c r="AB50" s="11"/>
      <c r="AC50" s="11"/>
    </row>
    <row r="51" spans="1:29" s="3" customFormat="1" x14ac:dyDescent="0.2">
      <c r="D51" s="183" t="s">
        <v>35</v>
      </c>
      <c r="E51" s="183"/>
      <c r="F51" s="10">
        <f>SUM(F48:F50)</f>
        <v>0</v>
      </c>
      <c r="G51" s="10">
        <f t="shared" ref="G51:Y51" si="0">SUM(G48:G50)</f>
        <v>0</v>
      </c>
      <c r="H51" s="10">
        <f t="shared" si="0"/>
        <v>0</v>
      </c>
      <c r="I51" s="10">
        <f t="shared" si="0"/>
        <v>0</v>
      </c>
      <c r="J51" s="10">
        <f t="shared" si="0"/>
        <v>0</v>
      </c>
      <c r="K51" s="10">
        <f t="shared" si="0"/>
        <v>0</v>
      </c>
      <c r="L51" s="10">
        <f t="shared" si="0"/>
        <v>0</v>
      </c>
      <c r="M51" s="10">
        <f t="shared" si="0"/>
        <v>0</v>
      </c>
      <c r="N51" s="10">
        <f t="shared" si="0"/>
        <v>0</v>
      </c>
      <c r="O51" s="10">
        <f t="shared" si="0"/>
        <v>0</v>
      </c>
      <c r="P51" s="10">
        <f t="shared" si="0"/>
        <v>0</v>
      </c>
      <c r="Q51" s="10">
        <f t="shared" si="0"/>
        <v>0</v>
      </c>
      <c r="R51" s="10">
        <f t="shared" si="0"/>
        <v>0</v>
      </c>
      <c r="S51" s="10">
        <f t="shared" si="0"/>
        <v>0</v>
      </c>
      <c r="T51" s="10">
        <f t="shared" si="0"/>
        <v>0</v>
      </c>
      <c r="U51" s="10">
        <f t="shared" si="0"/>
        <v>0</v>
      </c>
      <c r="V51" s="10">
        <f t="shared" si="0"/>
        <v>0</v>
      </c>
      <c r="W51" s="10">
        <f t="shared" si="0"/>
        <v>0</v>
      </c>
      <c r="X51" s="10">
        <f t="shared" si="0"/>
        <v>0</v>
      </c>
      <c r="Y51" s="10">
        <f t="shared" si="0"/>
        <v>0</v>
      </c>
      <c r="Z51" s="10"/>
      <c r="AA51" s="10"/>
      <c r="AB51" s="10"/>
      <c r="AC51" s="10"/>
    </row>
    <row r="52" spans="1:29" s="3" customFormat="1" x14ac:dyDescent="0.2">
      <c r="D52" s="184" t="s">
        <v>34</v>
      </c>
      <c r="E52" s="185"/>
      <c r="F52" s="9">
        <v>1</v>
      </c>
      <c r="G52" s="9">
        <v>2</v>
      </c>
      <c r="H52" s="9">
        <v>3</v>
      </c>
      <c r="I52" s="9">
        <v>4</v>
      </c>
      <c r="J52" s="9">
        <v>5</v>
      </c>
      <c r="K52" s="9">
        <v>6</v>
      </c>
      <c r="L52" s="9">
        <v>7</v>
      </c>
      <c r="M52" s="9">
        <v>8</v>
      </c>
      <c r="N52" s="9">
        <v>9</v>
      </c>
      <c r="O52" s="9">
        <v>10</v>
      </c>
      <c r="P52" s="9">
        <v>11</v>
      </c>
      <c r="Q52" s="9">
        <v>12</v>
      </c>
      <c r="R52" s="9">
        <v>13</v>
      </c>
      <c r="S52" s="9">
        <v>14</v>
      </c>
      <c r="T52" s="9">
        <v>15</v>
      </c>
      <c r="U52" s="9">
        <v>16</v>
      </c>
      <c r="V52" s="9">
        <v>17</v>
      </c>
      <c r="W52" s="9">
        <v>18</v>
      </c>
      <c r="X52" s="9">
        <v>19</v>
      </c>
      <c r="Y52" s="9">
        <v>21</v>
      </c>
      <c r="Z52" s="9"/>
      <c r="AA52" s="9"/>
      <c r="AB52" s="9"/>
      <c r="AC52" s="9"/>
    </row>
    <row r="53" spans="1:29" s="3" customFormat="1" ht="15.75" x14ac:dyDescent="0.25">
      <c r="A53" s="8"/>
      <c r="B53" s="5"/>
      <c r="G53" s="44"/>
      <c r="H53" s="44"/>
      <c r="I53" s="44"/>
    </row>
    <row r="54" spans="1:29" s="3" customFormat="1" x14ac:dyDescent="0.2">
      <c r="G54" s="44"/>
      <c r="H54" s="44"/>
      <c r="I54" s="44"/>
    </row>
  </sheetData>
  <sortState xmlns:xlrd2="http://schemas.microsoft.com/office/spreadsheetml/2017/richdata2" ref="B17:B38">
    <sortCondition ref="B58"/>
  </sortState>
  <mergeCells count="33">
    <mergeCell ref="F1:I1"/>
    <mergeCell ref="W1:AC1"/>
    <mergeCell ref="N2:N14"/>
    <mergeCell ref="O2:O14"/>
    <mergeCell ref="P2:P14"/>
    <mergeCell ref="Q2:Q14"/>
    <mergeCell ref="R2:R14"/>
    <mergeCell ref="S2:S14"/>
    <mergeCell ref="T2:T14"/>
    <mergeCell ref="U2:U14"/>
    <mergeCell ref="V2:V14"/>
    <mergeCell ref="K2:K14"/>
    <mergeCell ref="L2:L14"/>
    <mergeCell ref="M2:M14"/>
    <mergeCell ref="J1:Q1"/>
    <mergeCell ref="R1:V1"/>
    <mergeCell ref="F2:F14"/>
    <mergeCell ref="G2:G14"/>
    <mergeCell ref="H2:H14"/>
    <mergeCell ref="I2:I14"/>
    <mergeCell ref="J2:J14"/>
    <mergeCell ref="D51:E51"/>
    <mergeCell ref="D52:E52"/>
    <mergeCell ref="D50:E50"/>
    <mergeCell ref="D48:E48"/>
    <mergeCell ref="D49:E49"/>
    <mergeCell ref="AB2:AB14"/>
    <mergeCell ref="AC2:AC14"/>
    <mergeCell ref="W2:W14"/>
    <mergeCell ref="X2:X14"/>
    <mergeCell ref="Y2:Y14"/>
    <mergeCell ref="Z2:Z14"/>
    <mergeCell ref="AA2:AA14"/>
  </mergeCells>
  <dataValidations count="1">
    <dataValidation type="decimal" showInputMessage="1" showErrorMessage="1" sqref="C15:D46" xr:uid="{00000000-0002-0000-0100-000000000000}">
      <formula1>-1000000</formula1>
      <formula2>1000000</formula2>
    </dataValidation>
  </dataValidations>
  <pageMargins left="0.75" right="0.75" top="1" bottom="1" header="0.5" footer="0.5"/>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9"/>
  <sheetViews>
    <sheetView showGridLines="0" topLeftCell="B2" zoomScale="70" zoomScaleNormal="70" workbookViewId="0">
      <selection activeCell="B20" sqref="B20"/>
    </sheetView>
  </sheetViews>
  <sheetFormatPr baseColWidth="10" defaultColWidth="9.140625" defaultRowHeight="12.75" x14ac:dyDescent="0.2"/>
  <cols>
    <col min="1" max="1" width="6.7109375" style="3" bestFit="1" customWidth="1"/>
    <col min="2" max="2" width="38.7109375" style="3" customWidth="1"/>
    <col min="3" max="3" width="10.140625" style="3" customWidth="1"/>
    <col min="4" max="4" width="17.140625" style="3" customWidth="1"/>
    <col min="5" max="5" width="13.140625" style="3" customWidth="1"/>
    <col min="6" max="6" width="2.140625" style="3" customWidth="1"/>
    <col min="7" max="7" width="15.140625" style="3" bestFit="1" customWidth="1"/>
    <col min="8" max="8" width="9.7109375" style="3" bestFit="1" customWidth="1"/>
    <col min="9" max="9" width="10.42578125" style="3" bestFit="1" customWidth="1"/>
    <col min="10" max="11" width="9" style="3" bestFit="1" customWidth="1"/>
    <col min="12" max="12" width="10" style="3" bestFit="1" customWidth="1"/>
    <col min="13" max="13" width="10" style="3" customWidth="1"/>
    <col min="14" max="18" width="9.140625" style="3"/>
    <col min="19" max="16384" width="9.140625" style="2"/>
  </cols>
  <sheetData>
    <row r="1" spans="1:25" ht="129.94999999999999" customHeight="1" x14ac:dyDescent="0.25">
      <c r="A1" s="42" t="s">
        <v>67</v>
      </c>
      <c r="Q1"/>
      <c r="R1"/>
      <c r="S1"/>
      <c r="T1"/>
      <c r="U1"/>
      <c r="V1"/>
      <c r="W1"/>
      <c r="X1"/>
      <c r="Y1"/>
    </row>
    <row r="2" spans="1:25" ht="15" x14ac:dyDescent="0.25">
      <c r="A2" s="2"/>
      <c r="Q2" s="47" t="s">
        <v>88</v>
      </c>
      <c r="R2" t="s">
        <v>89</v>
      </c>
      <c r="S2"/>
      <c r="T2"/>
      <c r="U2"/>
      <c r="V2"/>
      <c r="W2"/>
      <c r="X2"/>
      <c r="Y2"/>
    </row>
    <row r="3" spans="1:25" ht="15.75" x14ac:dyDescent="0.25">
      <c r="C3" s="220">
        <v>2017</v>
      </c>
      <c r="D3" s="220"/>
      <c r="E3" s="220"/>
      <c r="Q3" s="47" t="s">
        <v>90</v>
      </c>
      <c r="R3" t="s">
        <v>145</v>
      </c>
      <c r="S3"/>
      <c r="T3"/>
      <c r="U3"/>
      <c r="V3"/>
      <c r="W3"/>
      <c r="X3"/>
      <c r="Y3"/>
    </row>
    <row r="4" spans="1:25" ht="15" x14ac:dyDescent="0.25">
      <c r="A4" s="9" t="s">
        <v>43</v>
      </c>
      <c r="B4" s="29" t="s">
        <v>42</v>
      </c>
      <c r="C4" s="9" t="s">
        <v>41</v>
      </c>
      <c r="D4" s="9" t="s">
        <v>40</v>
      </c>
      <c r="E4" s="9" t="s">
        <v>39</v>
      </c>
      <c r="Q4" s="47" t="s">
        <v>92</v>
      </c>
      <c r="R4" t="s">
        <v>93</v>
      </c>
      <c r="S4"/>
      <c r="T4"/>
      <c r="U4"/>
      <c r="V4"/>
      <c r="W4"/>
      <c r="X4"/>
      <c r="Y4"/>
    </row>
    <row r="5" spans="1:25" ht="15" x14ac:dyDescent="0.25">
      <c r="A5" s="11">
        <v>1</v>
      </c>
      <c r="B5" s="23" t="s">
        <v>0</v>
      </c>
      <c r="C5" s="27">
        <v>4.71</v>
      </c>
      <c r="D5" s="17">
        <v>4.71</v>
      </c>
      <c r="E5" s="25">
        <f t="shared" ref="E5:E36" si="0">+(C5+D5)/2</f>
        <v>4.71</v>
      </c>
      <c r="Q5"/>
      <c r="R5"/>
      <c r="S5"/>
      <c r="T5"/>
      <c r="U5"/>
      <c r="V5"/>
      <c r="W5"/>
      <c r="X5"/>
      <c r="Y5"/>
    </row>
    <row r="6" spans="1:25" ht="15" x14ac:dyDescent="0.25">
      <c r="A6" s="11">
        <v>2</v>
      </c>
      <c r="B6" s="21" t="s">
        <v>60</v>
      </c>
      <c r="C6" s="28">
        <v>4.47</v>
      </c>
      <c r="D6" s="20">
        <v>3.94</v>
      </c>
      <c r="E6" s="25">
        <f t="shared" si="0"/>
        <v>4.2050000000000001</v>
      </c>
      <c r="F6" s="31"/>
      <c r="Q6"/>
      <c r="R6"/>
      <c r="S6"/>
      <c r="T6"/>
      <c r="U6"/>
      <c r="V6"/>
      <c r="W6"/>
      <c r="X6"/>
      <c r="Y6"/>
    </row>
    <row r="7" spans="1:25" ht="15" x14ac:dyDescent="0.25">
      <c r="A7" s="11">
        <v>3</v>
      </c>
      <c r="B7" s="23" t="s">
        <v>1</v>
      </c>
      <c r="C7" s="27">
        <v>4.47</v>
      </c>
      <c r="D7" s="17">
        <v>3.94</v>
      </c>
      <c r="E7" s="25">
        <f t="shared" si="0"/>
        <v>4.2050000000000001</v>
      </c>
      <c r="F7" s="31"/>
      <c r="Q7"/>
      <c r="R7"/>
      <c r="S7"/>
      <c r="T7"/>
      <c r="U7"/>
      <c r="V7"/>
      <c r="W7"/>
      <c r="X7"/>
      <c r="Y7"/>
    </row>
    <row r="8" spans="1:25" ht="15" x14ac:dyDescent="0.25">
      <c r="A8" s="11">
        <v>4</v>
      </c>
      <c r="B8" s="21" t="s">
        <v>2</v>
      </c>
      <c r="C8" s="27">
        <v>4.47</v>
      </c>
      <c r="D8" s="17">
        <v>3.73</v>
      </c>
      <c r="E8" s="25">
        <f t="shared" si="0"/>
        <v>4.0999999999999996</v>
      </c>
      <c r="Q8"/>
      <c r="R8"/>
      <c r="S8"/>
      <c r="T8"/>
      <c r="U8"/>
      <c r="V8"/>
      <c r="W8"/>
      <c r="X8"/>
      <c r="Y8"/>
    </row>
    <row r="9" spans="1:25" ht="51.95" customHeight="1" x14ac:dyDescent="0.25">
      <c r="A9" s="11">
        <v>5</v>
      </c>
      <c r="B9" s="18" t="s">
        <v>3</v>
      </c>
      <c r="C9" s="27">
        <v>4.0599999999999996</v>
      </c>
      <c r="D9" s="17">
        <v>4.0599999999999996</v>
      </c>
      <c r="E9" s="25">
        <f t="shared" si="0"/>
        <v>4.0599999999999996</v>
      </c>
      <c r="Q9" s="47" t="s">
        <v>94</v>
      </c>
      <c r="R9" s="221" t="s">
        <v>95</v>
      </c>
      <c r="S9" s="48" t="s">
        <v>96</v>
      </c>
      <c r="T9" s="48" t="s">
        <v>88</v>
      </c>
      <c r="U9"/>
      <c r="V9"/>
      <c r="W9"/>
      <c r="X9"/>
      <c r="Y9"/>
    </row>
    <row r="10" spans="1:25" ht="48" customHeight="1" x14ac:dyDescent="0.25">
      <c r="A10" s="11">
        <v>6</v>
      </c>
      <c r="B10" s="21" t="s">
        <v>4</v>
      </c>
      <c r="C10" s="27">
        <v>4.2699999999999996</v>
      </c>
      <c r="D10" s="17">
        <v>3.8</v>
      </c>
      <c r="E10" s="25">
        <f t="shared" si="0"/>
        <v>4.0350000000000001</v>
      </c>
      <c r="F10" s="31"/>
      <c r="Q10" s="47" t="s">
        <v>97</v>
      </c>
      <c r="R10" s="221"/>
      <c r="S10" s="48" t="s">
        <v>92</v>
      </c>
      <c r="T10" s="48" t="s">
        <v>98</v>
      </c>
      <c r="U10"/>
      <c r="V10"/>
      <c r="W10"/>
      <c r="X10"/>
      <c r="Y10"/>
    </row>
    <row r="11" spans="1:25" ht="15" x14ac:dyDescent="0.25">
      <c r="A11" s="11">
        <v>7</v>
      </c>
      <c r="B11" s="23" t="s">
        <v>5</v>
      </c>
      <c r="C11" s="27">
        <v>3.88</v>
      </c>
      <c r="D11" s="17">
        <v>3.41</v>
      </c>
      <c r="E11" s="16">
        <f t="shared" si="0"/>
        <v>3.645</v>
      </c>
      <c r="Q11"/>
      <c r="R11"/>
      <c r="S11" s="222" t="s">
        <v>99</v>
      </c>
      <c r="T11" s="222"/>
      <c r="U11"/>
      <c r="V11"/>
      <c r="W11"/>
      <c r="X11"/>
      <c r="Y11"/>
    </row>
    <row r="12" spans="1:25" ht="15" x14ac:dyDescent="0.25">
      <c r="A12" s="11">
        <v>8</v>
      </c>
      <c r="B12" s="19" t="s">
        <v>6</v>
      </c>
      <c r="C12" s="27">
        <v>3.81</v>
      </c>
      <c r="D12" s="17">
        <v>3.44</v>
      </c>
      <c r="E12" s="16">
        <f t="shared" si="0"/>
        <v>3.625</v>
      </c>
      <c r="Q12"/>
      <c r="R12"/>
      <c r="S12"/>
      <c r="T12"/>
      <c r="U12"/>
      <c r="V12"/>
      <c r="W12"/>
      <c r="X12"/>
      <c r="Y12"/>
    </row>
    <row r="13" spans="1:25" ht="15" x14ac:dyDescent="0.25">
      <c r="A13" s="11">
        <v>9</v>
      </c>
      <c r="B13" s="18" t="s">
        <v>7</v>
      </c>
      <c r="C13" s="27">
        <v>3.65</v>
      </c>
      <c r="D13" s="17">
        <v>3.59</v>
      </c>
      <c r="E13" s="16">
        <f t="shared" si="0"/>
        <v>3.62</v>
      </c>
      <c r="Q13"/>
      <c r="R13"/>
      <c r="S13" s="47" t="s">
        <v>68</v>
      </c>
      <c r="T13" s="47" t="s">
        <v>38</v>
      </c>
      <c r="U13"/>
      <c r="V13"/>
      <c r="W13"/>
      <c r="X13"/>
      <c r="Y13"/>
    </row>
    <row r="14" spans="1:25" ht="15" x14ac:dyDescent="0.25">
      <c r="A14" s="11">
        <v>10</v>
      </c>
      <c r="B14" s="23" t="s">
        <v>8</v>
      </c>
      <c r="C14" s="27">
        <v>3.71</v>
      </c>
      <c r="D14" s="27">
        <v>3.53</v>
      </c>
      <c r="E14" s="16">
        <f t="shared" si="0"/>
        <v>3.62</v>
      </c>
      <c r="Q14"/>
      <c r="R14"/>
      <c r="S14"/>
      <c r="T14"/>
      <c r="U14"/>
      <c r="V14"/>
      <c r="W14"/>
      <c r="X14"/>
      <c r="Y14"/>
    </row>
    <row r="15" spans="1:25" ht="15" x14ac:dyDescent="0.25">
      <c r="A15" s="11">
        <v>11</v>
      </c>
      <c r="B15" s="21" t="s">
        <v>11</v>
      </c>
      <c r="C15" s="27">
        <v>4</v>
      </c>
      <c r="D15" s="17">
        <v>3.24</v>
      </c>
      <c r="E15" s="16">
        <f t="shared" si="0"/>
        <v>3.62</v>
      </c>
      <c r="Q15"/>
      <c r="R15"/>
      <c r="S15"/>
      <c r="T15"/>
      <c r="U15"/>
      <c r="V15"/>
      <c r="W15"/>
      <c r="X15"/>
      <c r="Y15"/>
    </row>
    <row r="16" spans="1:25" ht="15" x14ac:dyDescent="0.25">
      <c r="A16" s="11">
        <v>12</v>
      </c>
      <c r="B16" s="23" t="s">
        <v>12</v>
      </c>
      <c r="C16" s="27">
        <v>3.76</v>
      </c>
      <c r="D16" s="17">
        <v>3.47</v>
      </c>
      <c r="E16" s="16">
        <f t="shared" si="0"/>
        <v>3.6150000000000002</v>
      </c>
      <c r="Q16"/>
      <c r="R16"/>
      <c r="S16"/>
      <c r="T16"/>
      <c r="U16"/>
      <c r="V16"/>
      <c r="W16"/>
      <c r="X16"/>
      <c r="Y16"/>
    </row>
    <row r="17" spans="1:25" ht="25.5" x14ac:dyDescent="0.25">
      <c r="A17" s="11">
        <v>13</v>
      </c>
      <c r="B17" s="18" t="s">
        <v>13</v>
      </c>
      <c r="C17" s="27">
        <v>4.29</v>
      </c>
      <c r="D17" s="17">
        <v>2.93</v>
      </c>
      <c r="E17" s="16">
        <f t="shared" si="0"/>
        <v>3.6100000000000003</v>
      </c>
      <c r="Q17"/>
      <c r="R17"/>
      <c r="S17"/>
      <c r="T17"/>
      <c r="U17"/>
      <c r="V17"/>
      <c r="W17"/>
      <c r="X17"/>
      <c r="Y17"/>
    </row>
    <row r="18" spans="1:25" ht="15" x14ac:dyDescent="0.25">
      <c r="A18" s="11">
        <v>14</v>
      </c>
      <c r="B18" s="23" t="s">
        <v>14</v>
      </c>
      <c r="C18" s="28">
        <v>2.25</v>
      </c>
      <c r="D18" s="20">
        <v>4</v>
      </c>
      <c r="E18" s="16">
        <f t="shared" si="0"/>
        <v>3.125</v>
      </c>
      <c r="Q18"/>
      <c r="R18"/>
      <c r="S18"/>
      <c r="T18"/>
      <c r="U18"/>
      <c r="V18"/>
      <c r="W18"/>
      <c r="X18"/>
      <c r="Y18"/>
    </row>
    <row r="19" spans="1:25" ht="15" x14ac:dyDescent="0.25">
      <c r="A19" s="11">
        <v>15</v>
      </c>
      <c r="B19" s="18" t="s">
        <v>15</v>
      </c>
      <c r="C19" s="27">
        <v>3</v>
      </c>
      <c r="D19" s="17">
        <v>2.5</v>
      </c>
      <c r="E19" s="32">
        <f t="shared" si="0"/>
        <v>2.75</v>
      </c>
      <c r="Q19"/>
      <c r="R19"/>
      <c r="S19"/>
      <c r="T19"/>
      <c r="U19"/>
      <c r="V19"/>
      <c r="W19"/>
      <c r="X19"/>
      <c r="Y19"/>
    </row>
    <row r="20" spans="1:25" x14ac:dyDescent="0.2">
      <c r="A20" s="11">
        <v>16</v>
      </c>
      <c r="B20" s="26" t="s">
        <v>16</v>
      </c>
      <c r="C20" s="17">
        <v>2.4</v>
      </c>
      <c r="D20" s="17">
        <v>3.1</v>
      </c>
      <c r="E20" s="32">
        <f t="shared" si="0"/>
        <v>2.75</v>
      </c>
      <c r="F20" s="31"/>
    </row>
    <row r="21" spans="1:25" x14ac:dyDescent="0.2">
      <c r="A21" s="11">
        <v>17</v>
      </c>
      <c r="B21" s="19" t="s">
        <v>17</v>
      </c>
      <c r="C21" s="17">
        <v>2.2999999999999998</v>
      </c>
      <c r="D21" s="17">
        <v>3</v>
      </c>
      <c r="E21" s="32">
        <f t="shared" si="0"/>
        <v>2.65</v>
      </c>
    </row>
    <row r="22" spans="1:25" x14ac:dyDescent="0.2">
      <c r="A22" s="11">
        <v>18</v>
      </c>
      <c r="B22" s="21" t="s">
        <v>59</v>
      </c>
      <c r="C22" s="17">
        <v>2.2000000000000002</v>
      </c>
      <c r="D22" s="17">
        <v>3</v>
      </c>
      <c r="E22" s="32">
        <f t="shared" si="0"/>
        <v>2.6</v>
      </c>
    </row>
    <row r="23" spans="1:25" x14ac:dyDescent="0.2">
      <c r="A23" s="11">
        <v>19</v>
      </c>
      <c r="B23" s="23" t="s">
        <v>57</v>
      </c>
      <c r="C23" s="17">
        <v>2.1</v>
      </c>
      <c r="D23" s="17">
        <v>3.1</v>
      </c>
      <c r="E23" s="32">
        <f t="shared" si="0"/>
        <v>2.6</v>
      </c>
    </row>
    <row r="24" spans="1:25" x14ac:dyDescent="0.2">
      <c r="A24" s="11">
        <v>20</v>
      </c>
      <c r="B24" s="19" t="s">
        <v>58</v>
      </c>
      <c r="C24" s="17">
        <v>2</v>
      </c>
      <c r="D24" s="17">
        <v>3.1</v>
      </c>
      <c r="E24" s="32">
        <f t="shared" si="0"/>
        <v>2.5499999999999998</v>
      </c>
    </row>
    <row r="25" spans="1:25" s="3" customFormat="1" ht="25.5" x14ac:dyDescent="0.2">
      <c r="A25" s="11">
        <v>21</v>
      </c>
      <c r="B25" s="24" t="s">
        <v>61</v>
      </c>
      <c r="C25" s="17">
        <v>1.9</v>
      </c>
      <c r="D25" s="17">
        <v>3.1</v>
      </c>
      <c r="E25" s="32">
        <f t="shared" si="0"/>
        <v>2.5</v>
      </c>
    </row>
    <row r="26" spans="1:25" s="3" customFormat="1" x14ac:dyDescent="0.2">
      <c r="A26" s="11">
        <v>22</v>
      </c>
      <c r="B26" s="23"/>
      <c r="C26" s="17"/>
      <c r="D26" s="17"/>
      <c r="E26" s="33">
        <f t="shared" si="0"/>
        <v>0</v>
      </c>
    </row>
    <row r="27" spans="1:25" s="3" customFormat="1" x14ac:dyDescent="0.2">
      <c r="A27" s="11">
        <v>23</v>
      </c>
      <c r="B27" s="23"/>
      <c r="C27" s="17"/>
      <c r="D27" s="17"/>
      <c r="E27" s="33">
        <f t="shared" si="0"/>
        <v>0</v>
      </c>
    </row>
    <row r="28" spans="1:25" s="3" customFormat="1" x14ac:dyDescent="0.2">
      <c r="A28" s="11">
        <v>24</v>
      </c>
      <c r="B28" s="23"/>
      <c r="C28" s="17"/>
      <c r="D28" s="17"/>
      <c r="E28" s="33">
        <f t="shared" si="0"/>
        <v>0</v>
      </c>
    </row>
    <row r="29" spans="1:25" s="3" customFormat="1" x14ac:dyDescent="0.2">
      <c r="A29" s="11">
        <v>25</v>
      </c>
      <c r="B29" s="19"/>
      <c r="C29" s="17"/>
      <c r="D29" s="17"/>
      <c r="E29" s="33">
        <f t="shared" si="0"/>
        <v>0</v>
      </c>
    </row>
    <row r="30" spans="1:25" s="3" customFormat="1" x14ac:dyDescent="0.2">
      <c r="A30" s="11">
        <v>26</v>
      </c>
      <c r="B30" s="23"/>
      <c r="C30" s="17"/>
      <c r="D30" s="17"/>
      <c r="E30" s="33">
        <f t="shared" si="0"/>
        <v>0</v>
      </c>
    </row>
    <row r="31" spans="1:25" s="3" customFormat="1" x14ac:dyDescent="0.2">
      <c r="A31" s="11">
        <v>27</v>
      </c>
      <c r="B31" s="21"/>
      <c r="C31" s="20"/>
      <c r="D31" s="20"/>
      <c r="E31" s="33">
        <f t="shared" si="0"/>
        <v>0</v>
      </c>
    </row>
    <row r="32" spans="1:25" s="3" customFormat="1" x14ac:dyDescent="0.2">
      <c r="A32" s="11">
        <v>28</v>
      </c>
      <c r="B32" s="21"/>
      <c r="C32" s="17"/>
      <c r="D32" s="17"/>
      <c r="E32" s="33">
        <f t="shared" si="0"/>
        <v>0</v>
      </c>
    </row>
    <row r="33" spans="1:5" s="3" customFormat="1" x14ac:dyDescent="0.2">
      <c r="A33" s="11">
        <v>29</v>
      </c>
      <c r="B33" s="22"/>
      <c r="C33" s="17"/>
      <c r="D33" s="17"/>
      <c r="E33" s="33">
        <f t="shared" si="0"/>
        <v>0</v>
      </c>
    </row>
    <row r="34" spans="1:5" s="3" customFormat="1" x14ac:dyDescent="0.2">
      <c r="A34" s="11">
        <v>30</v>
      </c>
      <c r="B34" s="21"/>
      <c r="C34" s="20"/>
      <c r="D34" s="20"/>
      <c r="E34" s="33">
        <f t="shared" si="0"/>
        <v>0</v>
      </c>
    </row>
    <row r="35" spans="1:5" s="3" customFormat="1" x14ac:dyDescent="0.2">
      <c r="A35" s="11">
        <v>31</v>
      </c>
      <c r="B35" s="19"/>
      <c r="C35" s="17"/>
      <c r="D35" s="17"/>
      <c r="E35" s="33">
        <f t="shared" si="0"/>
        <v>0</v>
      </c>
    </row>
    <row r="36" spans="1:5" s="3" customFormat="1" x14ac:dyDescent="0.2">
      <c r="A36" s="11">
        <v>32</v>
      </c>
      <c r="B36" s="18"/>
      <c r="C36" s="17"/>
      <c r="D36" s="17"/>
      <c r="E36" s="33">
        <f t="shared" si="0"/>
        <v>0</v>
      </c>
    </row>
    <row r="37" spans="1:5" s="3" customFormat="1" x14ac:dyDescent="0.2">
      <c r="A37" s="14"/>
      <c r="B37" s="13"/>
      <c r="C37" s="12"/>
      <c r="D37" s="12"/>
      <c r="E37" s="12"/>
    </row>
    <row r="38" spans="1:5" s="3" customFormat="1" x14ac:dyDescent="0.2">
      <c r="A38" s="2"/>
      <c r="B38" s="2"/>
      <c r="C38" s="2"/>
      <c r="D38" s="2"/>
      <c r="E38" s="2"/>
    </row>
    <row r="39" spans="1:5" s="3" customFormat="1" x14ac:dyDescent="0.2">
      <c r="B39" s="2"/>
      <c r="C39" s="2"/>
      <c r="D39" s="2"/>
      <c r="E39" s="2"/>
    </row>
    <row r="40" spans="1:5" s="3" customFormat="1" x14ac:dyDescent="0.2"/>
    <row r="41" spans="1:5" s="3" customFormat="1" x14ac:dyDescent="0.2"/>
    <row r="42" spans="1:5" s="3" customFormat="1" ht="15.75" x14ac:dyDescent="0.25">
      <c r="A42" s="8"/>
      <c r="B42" s="5"/>
    </row>
    <row r="43" spans="1:5" s="3" customFormat="1" x14ac:dyDescent="0.2"/>
    <row r="46" spans="1:5" ht="15.75" x14ac:dyDescent="0.25">
      <c r="A46" s="8"/>
    </row>
    <row r="47" spans="1:5" ht="15.75" x14ac:dyDescent="0.25">
      <c r="A47" s="6"/>
      <c r="B47" s="5"/>
    </row>
    <row r="48" spans="1:5" ht="15.75" x14ac:dyDescent="0.25">
      <c r="A48" s="6"/>
      <c r="B48" s="5"/>
    </row>
    <row r="49" spans="1:2" ht="15.75" x14ac:dyDescent="0.25">
      <c r="A49" s="6"/>
      <c r="B49" s="5"/>
    </row>
    <row r="50" spans="1:2" ht="15.75" x14ac:dyDescent="0.25">
      <c r="B50" s="5"/>
    </row>
    <row r="51" spans="1:2" ht="15.75" x14ac:dyDescent="0.25">
      <c r="A51" s="6"/>
      <c r="B51" s="7"/>
    </row>
    <row r="52" spans="1:2" ht="15.75" x14ac:dyDescent="0.25">
      <c r="A52" s="6"/>
      <c r="B52" s="7"/>
    </row>
    <row r="53" spans="1:2" ht="15.75" x14ac:dyDescent="0.25">
      <c r="B53" s="7"/>
    </row>
    <row r="54" spans="1:2" ht="15.75" x14ac:dyDescent="0.25">
      <c r="A54" s="6"/>
      <c r="B54" s="7"/>
    </row>
    <row r="55" spans="1:2" ht="15.75" x14ac:dyDescent="0.25">
      <c r="A55" s="6"/>
      <c r="B55" s="5"/>
    </row>
    <row r="56" spans="1:2" ht="15.75" x14ac:dyDescent="0.25">
      <c r="B56" s="5"/>
    </row>
    <row r="57" spans="1:2" ht="15.75" x14ac:dyDescent="0.25">
      <c r="A57" s="6"/>
      <c r="B57" s="5"/>
    </row>
    <row r="58" spans="1:2" ht="15.75" x14ac:dyDescent="0.25">
      <c r="A58" s="6"/>
      <c r="B58" s="5"/>
    </row>
    <row r="59" spans="1:2" ht="15.75" x14ac:dyDescent="0.25">
      <c r="B59" s="4"/>
    </row>
  </sheetData>
  <mergeCells count="3">
    <mergeCell ref="C3:E3"/>
    <mergeCell ref="R9:R10"/>
    <mergeCell ref="S11:T11"/>
  </mergeCells>
  <dataValidations count="1">
    <dataValidation type="decimal" showInputMessage="1" showErrorMessage="1" sqref="C5:D36" xr:uid="{00000000-0002-0000-0200-000000000000}">
      <formula1>-1000000</formula1>
      <formula2>1000000</formula2>
    </dataValidation>
  </dataValidations>
  <pageMargins left="0.75" right="0.75" top="1" bottom="1" header="0.5" footer="0.5"/>
  <pageSetup paperSize="9"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showGridLines="0" workbookViewId="0">
      <selection activeCell="K3" sqref="K3"/>
    </sheetView>
  </sheetViews>
  <sheetFormatPr baseColWidth="10" defaultRowHeight="15" x14ac:dyDescent="0.25"/>
  <cols>
    <col min="1" max="1" width="13.7109375" customWidth="1"/>
    <col min="7" max="7" width="28.85546875" customWidth="1"/>
    <col min="8" max="8" width="6.7109375" customWidth="1"/>
    <col min="9" max="9" width="3.42578125" customWidth="1"/>
  </cols>
  <sheetData>
    <row r="1" spans="1:14" x14ac:dyDescent="0.25">
      <c r="A1" s="223" t="s">
        <v>149</v>
      </c>
      <c r="B1" s="223"/>
      <c r="C1" s="223"/>
      <c r="D1" s="223"/>
      <c r="E1" s="223"/>
      <c r="F1" s="223"/>
      <c r="G1" s="223"/>
      <c r="H1" s="223"/>
      <c r="I1" s="223"/>
      <c r="J1" s="223"/>
      <c r="K1" s="223"/>
      <c r="M1" s="78"/>
    </row>
    <row r="2" spans="1:14" ht="51.75" customHeight="1" x14ac:dyDescent="0.25">
      <c r="A2" s="47" t="s">
        <v>120</v>
      </c>
      <c r="H2" t="s">
        <v>94</v>
      </c>
      <c r="I2" s="221" t="s">
        <v>95</v>
      </c>
      <c r="J2" s="72" t="s">
        <v>96</v>
      </c>
      <c r="K2" s="72" t="s">
        <v>88</v>
      </c>
      <c r="M2" t="s">
        <v>274</v>
      </c>
      <c r="N2" t="s">
        <v>275</v>
      </c>
    </row>
    <row r="3" spans="1:14" ht="45" customHeight="1" x14ac:dyDescent="0.25">
      <c r="B3" t="s">
        <v>121</v>
      </c>
      <c r="H3" t="s">
        <v>97</v>
      </c>
      <c r="I3" s="221"/>
      <c r="J3" s="72" t="s">
        <v>92</v>
      </c>
      <c r="K3" s="72" t="s">
        <v>98</v>
      </c>
      <c r="M3" t="s">
        <v>276</v>
      </c>
      <c r="N3" t="s">
        <v>277</v>
      </c>
    </row>
    <row r="4" spans="1:14" ht="16.5" x14ac:dyDescent="0.25">
      <c r="B4" s="73"/>
      <c r="J4" s="222" t="s">
        <v>99</v>
      </c>
      <c r="K4" s="222"/>
    </row>
    <row r="5" spans="1:14" x14ac:dyDescent="0.25">
      <c r="B5" t="s">
        <v>122</v>
      </c>
    </row>
    <row r="6" spans="1:14" ht="16.5" x14ac:dyDescent="0.25">
      <c r="B6" s="73"/>
      <c r="J6" t="s">
        <v>68</v>
      </c>
      <c r="K6" t="s">
        <v>38</v>
      </c>
    </row>
    <row r="7" spans="1:14" x14ac:dyDescent="0.25">
      <c r="B7" t="s">
        <v>123</v>
      </c>
    </row>
    <row r="10" spans="1:14" x14ac:dyDescent="0.25">
      <c r="A10" s="47"/>
    </row>
    <row r="11" spans="1:14" x14ac:dyDescent="0.25">
      <c r="A11" s="47"/>
    </row>
    <row r="12" spans="1:14" x14ac:dyDescent="0.25">
      <c r="A12" s="47"/>
    </row>
    <row r="13" spans="1:14" x14ac:dyDescent="0.25">
      <c r="A13" s="47" t="s">
        <v>41</v>
      </c>
    </row>
    <row r="14" spans="1:14" x14ac:dyDescent="0.25">
      <c r="A14" s="74"/>
      <c r="B14" t="s">
        <v>124</v>
      </c>
    </row>
    <row r="15" spans="1:14" ht="17.25" x14ac:dyDescent="0.25">
      <c r="A15" s="75"/>
    </row>
    <row r="16" spans="1:14" x14ac:dyDescent="0.25">
      <c r="A16" s="74"/>
      <c r="B16" t="s">
        <v>125</v>
      </c>
    </row>
    <row r="17" spans="1:2" ht="17.25" x14ac:dyDescent="0.25">
      <c r="A17" s="75"/>
    </row>
    <row r="18" spans="1:2" x14ac:dyDescent="0.25">
      <c r="A18" s="74"/>
      <c r="B18" t="s">
        <v>126</v>
      </c>
    </row>
    <row r="20" spans="1:2" ht="21" customHeight="1" x14ac:dyDescent="0.25"/>
    <row r="21" spans="1:2" x14ac:dyDescent="0.25">
      <c r="A21" s="47" t="s">
        <v>127</v>
      </c>
    </row>
    <row r="22" spans="1:2" ht="17.25" x14ac:dyDescent="0.25">
      <c r="B22" s="76"/>
    </row>
    <row r="23" spans="1:2" x14ac:dyDescent="0.25">
      <c r="A23" s="47" t="s">
        <v>88</v>
      </c>
      <c r="B23" t="s">
        <v>148</v>
      </c>
    </row>
    <row r="24" spans="1:2" x14ac:dyDescent="0.25">
      <c r="A24" s="47" t="s">
        <v>90</v>
      </c>
      <c r="B24" t="s">
        <v>91</v>
      </c>
    </row>
    <row r="25" spans="1:2" x14ac:dyDescent="0.25">
      <c r="A25" s="47" t="s">
        <v>92</v>
      </c>
      <c r="B25" t="s">
        <v>93</v>
      </c>
    </row>
    <row r="26" spans="1:2" x14ac:dyDescent="0.25">
      <c r="B26" s="77"/>
    </row>
  </sheetData>
  <mergeCells count="3">
    <mergeCell ref="I2:I3"/>
    <mergeCell ref="J4:K4"/>
    <mergeCell ref="A1:K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1"/>
  <sheetViews>
    <sheetView showGridLines="0" zoomScale="110" zoomScaleNormal="110" workbookViewId="0">
      <selection activeCell="A2" sqref="A2"/>
    </sheetView>
  </sheetViews>
  <sheetFormatPr baseColWidth="10" defaultRowHeight="15" x14ac:dyDescent="0.25"/>
  <cols>
    <col min="1" max="1" width="29.7109375" customWidth="1"/>
    <col min="2" max="2" width="85" customWidth="1"/>
  </cols>
  <sheetData>
    <row r="1" spans="1:2" ht="18.75" x14ac:dyDescent="0.3">
      <c r="A1" s="43" t="s">
        <v>9</v>
      </c>
      <c r="B1" s="43" t="s">
        <v>10</v>
      </c>
    </row>
    <row r="2" spans="1:2" ht="90" x14ac:dyDescent="0.25">
      <c r="A2" s="39" t="s">
        <v>0</v>
      </c>
      <c r="B2" s="40" t="s">
        <v>66</v>
      </c>
    </row>
    <row r="3" spans="1:2" ht="45" x14ac:dyDescent="0.25">
      <c r="A3" s="39" t="s">
        <v>60</v>
      </c>
      <c r="B3" s="40" t="s">
        <v>18</v>
      </c>
    </row>
    <row r="4" spans="1:2" ht="105" x14ac:dyDescent="0.25">
      <c r="A4" s="39" t="s">
        <v>1</v>
      </c>
      <c r="B4" s="40" t="s">
        <v>19</v>
      </c>
    </row>
    <row r="5" spans="1:2" ht="75" x14ac:dyDescent="0.25">
      <c r="A5" s="39" t="s">
        <v>2</v>
      </c>
      <c r="B5" s="40" t="s">
        <v>20</v>
      </c>
    </row>
    <row r="6" spans="1:2" ht="60" x14ac:dyDescent="0.25">
      <c r="A6" s="39" t="s">
        <v>3</v>
      </c>
      <c r="B6" s="40" t="s">
        <v>21</v>
      </c>
    </row>
    <row r="7" spans="1:2" ht="75" x14ac:dyDescent="0.25">
      <c r="A7" s="39" t="s">
        <v>4</v>
      </c>
      <c r="B7" s="40" t="s">
        <v>22</v>
      </c>
    </row>
    <row r="8" spans="1:2" ht="90" x14ac:dyDescent="0.25">
      <c r="A8" s="39" t="s">
        <v>5</v>
      </c>
      <c r="B8" s="40" t="s">
        <v>23</v>
      </c>
    </row>
    <row r="9" spans="1:2" ht="45" x14ac:dyDescent="0.25">
      <c r="A9" s="39" t="s">
        <v>6</v>
      </c>
      <c r="B9" s="40" t="s">
        <v>24</v>
      </c>
    </row>
    <row r="10" spans="1:2" ht="45" x14ac:dyDescent="0.25">
      <c r="A10" s="39" t="s">
        <v>7</v>
      </c>
      <c r="B10" s="40" t="s">
        <v>25</v>
      </c>
    </row>
    <row r="11" spans="1:2" ht="75" x14ac:dyDescent="0.25">
      <c r="A11" s="39" t="s">
        <v>8</v>
      </c>
      <c r="B11" s="40" t="s">
        <v>26</v>
      </c>
    </row>
    <row r="12" spans="1:2" ht="105" x14ac:dyDescent="0.25">
      <c r="A12" s="39" t="s">
        <v>11</v>
      </c>
      <c r="B12" s="40" t="s">
        <v>27</v>
      </c>
    </row>
    <row r="13" spans="1:2" ht="45" x14ac:dyDescent="0.25">
      <c r="A13" s="39" t="s">
        <v>12</v>
      </c>
      <c r="B13" s="40" t="s">
        <v>28</v>
      </c>
    </row>
    <row r="14" spans="1:2" ht="90" x14ac:dyDescent="0.25">
      <c r="A14" s="39" t="s">
        <v>13</v>
      </c>
      <c r="B14" s="40" t="s">
        <v>29</v>
      </c>
    </row>
    <row r="15" spans="1:2" ht="75" x14ac:dyDescent="0.25">
      <c r="A15" s="39" t="s">
        <v>14</v>
      </c>
      <c r="B15" s="40" t="s">
        <v>30</v>
      </c>
    </row>
    <row r="16" spans="1:2" ht="90" x14ac:dyDescent="0.25">
      <c r="A16" s="39" t="s">
        <v>15</v>
      </c>
      <c r="B16" s="40" t="s">
        <v>31</v>
      </c>
    </row>
    <row r="17" spans="1:2" ht="45" x14ac:dyDescent="0.25">
      <c r="A17" s="39" t="s">
        <v>16</v>
      </c>
      <c r="B17" s="40" t="s">
        <v>32</v>
      </c>
    </row>
    <row r="18" spans="1:2" ht="45" x14ac:dyDescent="0.25">
      <c r="A18" s="39" t="s">
        <v>56</v>
      </c>
      <c r="B18" s="40" t="s">
        <v>33</v>
      </c>
    </row>
    <row r="19" spans="1:2" ht="60" x14ac:dyDescent="0.25">
      <c r="A19" s="39" t="s">
        <v>62</v>
      </c>
      <c r="B19" s="40" t="s">
        <v>63</v>
      </c>
    </row>
    <row r="20" spans="1:2" ht="45" x14ac:dyDescent="0.25">
      <c r="A20" s="39" t="s">
        <v>57</v>
      </c>
      <c r="B20" s="40" t="s">
        <v>64</v>
      </c>
    </row>
    <row r="21" spans="1:2" ht="45" x14ac:dyDescent="0.25">
      <c r="A21" s="39" t="s">
        <v>58</v>
      </c>
      <c r="B21" s="40" t="s">
        <v>65</v>
      </c>
    </row>
    <row r="22" spans="1:2" x14ac:dyDescent="0.25">
      <c r="A22" s="1"/>
      <c r="B22" s="41"/>
    </row>
    <row r="23" spans="1:2" x14ac:dyDescent="0.25">
      <c r="A23" s="1"/>
    </row>
    <row r="24" spans="1:2" x14ac:dyDescent="0.25">
      <c r="A24" s="1"/>
    </row>
    <row r="25" spans="1:2" x14ac:dyDescent="0.25">
      <c r="A25" s="1"/>
    </row>
    <row r="26" spans="1:2" x14ac:dyDescent="0.25">
      <c r="A26" s="1"/>
    </row>
    <row r="27" spans="1:2" x14ac:dyDescent="0.25">
      <c r="A27" s="1"/>
    </row>
    <row r="28" spans="1:2" x14ac:dyDescent="0.25">
      <c r="A28" s="1"/>
    </row>
    <row r="29" spans="1:2" x14ac:dyDescent="0.25">
      <c r="A29" s="1"/>
    </row>
    <row r="30" spans="1:2" x14ac:dyDescent="0.25">
      <c r="A30" s="1"/>
    </row>
    <row r="31" spans="1:2" x14ac:dyDescent="0.25">
      <c r="A31" s="1"/>
    </row>
  </sheetData>
  <pageMargins left="0.7" right="0.7" top="0.75" bottom="0.75" header="0.3" footer="0.3"/>
  <pageSetup orientation="portrait" horizontalDpi="4294967293" verticalDpi="429496729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2"/>
  <sheetViews>
    <sheetView showGridLines="0" topLeftCell="A29" zoomScale="75" zoomScaleNormal="75" zoomScalePageLayoutView="75" workbookViewId="0">
      <selection activeCell="C33" sqref="C33"/>
    </sheetView>
  </sheetViews>
  <sheetFormatPr baseColWidth="10" defaultRowHeight="18.75" x14ac:dyDescent="0.3"/>
  <cols>
    <col min="1" max="1" width="16.7109375" customWidth="1"/>
    <col min="2" max="2" width="14.140625" style="79" customWidth="1"/>
    <col min="3" max="3" width="28" style="79" customWidth="1"/>
    <col min="4" max="4" width="46.28515625" style="79" customWidth="1"/>
    <col min="5" max="5" width="95.28515625" style="80" customWidth="1"/>
    <col min="6" max="7" width="76.28515625" style="81" customWidth="1"/>
    <col min="8" max="8" width="38.85546875" style="81" customWidth="1"/>
    <col min="9" max="9" width="21.5703125" style="82" customWidth="1"/>
    <col min="10" max="10" width="26.28515625" style="79" customWidth="1"/>
    <col min="11" max="11" width="28.85546875" style="79" customWidth="1"/>
    <col min="12" max="12" width="25" style="82" customWidth="1"/>
    <col min="13" max="13" width="29.140625" bestFit="1" customWidth="1"/>
    <col min="14" max="14" width="16.28515625" bestFit="1" customWidth="1"/>
    <col min="15" max="15" width="31.5703125" customWidth="1"/>
    <col min="16" max="16" width="11.85546875" customWidth="1"/>
    <col min="17" max="17" width="16.140625" customWidth="1"/>
    <col min="18" max="18" width="13" customWidth="1"/>
    <col min="19" max="19" width="15.5703125" customWidth="1"/>
    <col min="20" max="20" width="19.7109375" customWidth="1"/>
    <col min="21" max="21" width="24.5703125" customWidth="1"/>
  </cols>
  <sheetData>
    <row r="1" spans="1:21" x14ac:dyDescent="0.3">
      <c r="I1" s="79"/>
    </row>
    <row r="2" spans="1:21" ht="38.1" customHeight="1" x14ac:dyDescent="0.5">
      <c r="B2" s="224"/>
      <c r="C2" s="224"/>
      <c r="D2" s="224"/>
      <c r="E2" s="224"/>
      <c r="F2" s="224"/>
      <c r="G2" s="224"/>
      <c r="H2" s="224"/>
      <c r="I2" s="224"/>
      <c r="J2" s="224"/>
      <c r="K2" s="224"/>
      <c r="L2" s="224"/>
      <c r="M2" s="83"/>
    </row>
    <row r="3" spans="1:21" ht="36" customHeight="1" x14ac:dyDescent="0.5">
      <c r="B3" s="225" t="s">
        <v>150</v>
      </c>
      <c r="C3" s="225"/>
      <c r="D3" s="225"/>
      <c r="E3" s="225"/>
      <c r="F3" s="225"/>
      <c r="G3" s="225"/>
      <c r="H3" s="225"/>
      <c r="I3" s="226"/>
      <c r="J3" s="226"/>
      <c r="K3" s="226"/>
      <c r="L3" s="226"/>
      <c r="M3" s="85"/>
    </row>
    <row r="4" spans="1:21" ht="36" customHeight="1" x14ac:dyDescent="0.25">
      <c r="A4" s="86" t="s">
        <v>138</v>
      </c>
      <c r="B4" s="87" t="s">
        <v>139</v>
      </c>
      <c r="C4" s="87" t="s">
        <v>140</v>
      </c>
      <c r="D4" s="88" t="s">
        <v>140</v>
      </c>
      <c r="E4" s="88" t="s">
        <v>140</v>
      </c>
      <c r="F4" s="88" t="s">
        <v>141</v>
      </c>
      <c r="G4" s="88"/>
      <c r="H4" s="88" t="s">
        <v>143</v>
      </c>
      <c r="I4" s="88" t="s">
        <v>131</v>
      </c>
      <c r="J4" s="88" t="s">
        <v>144</v>
      </c>
      <c r="K4" s="227" t="s">
        <v>147</v>
      </c>
      <c r="L4" s="228"/>
      <c r="M4" s="88" t="s">
        <v>144</v>
      </c>
      <c r="P4" s="229" t="s">
        <v>158</v>
      </c>
      <c r="Q4" s="230"/>
      <c r="R4" s="230"/>
      <c r="S4" s="231"/>
    </row>
    <row r="5" spans="1:21" s="107" customFormat="1" ht="48.75" customHeight="1" x14ac:dyDescent="0.25">
      <c r="B5" s="108" t="s">
        <v>128</v>
      </c>
      <c r="C5" s="89" t="s">
        <v>136</v>
      </c>
      <c r="D5" s="89" t="s">
        <v>130</v>
      </c>
      <c r="E5" s="89" t="s">
        <v>129</v>
      </c>
      <c r="F5" s="89" t="s">
        <v>142</v>
      </c>
      <c r="G5" s="89" t="s">
        <v>143</v>
      </c>
      <c r="H5" s="89" t="s">
        <v>151</v>
      </c>
      <c r="I5" s="89" t="s">
        <v>131</v>
      </c>
      <c r="J5" s="89" t="s">
        <v>103</v>
      </c>
      <c r="K5" s="89" t="s">
        <v>104</v>
      </c>
      <c r="L5" s="90" t="s">
        <v>105</v>
      </c>
      <c r="M5" s="90" t="s">
        <v>146</v>
      </c>
      <c r="N5" s="90" t="s">
        <v>152</v>
      </c>
      <c r="O5" s="90" t="s">
        <v>153</v>
      </c>
      <c r="P5" s="90" t="s">
        <v>154</v>
      </c>
      <c r="Q5" s="90" t="s">
        <v>155</v>
      </c>
      <c r="R5" s="90" t="s">
        <v>156</v>
      </c>
      <c r="S5" s="90" t="s">
        <v>157</v>
      </c>
      <c r="T5" s="91" t="s">
        <v>278</v>
      </c>
      <c r="U5" s="91" t="s">
        <v>279</v>
      </c>
    </row>
    <row r="6" spans="1:21" ht="78" customHeight="1" x14ac:dyDescent="0.25">
      <c r="B6" s="92">
        <v>1</v>
      </c>
      <c r="C6" s="92" t="s">
        <v>203</v>
      </c>
      <c r="D6" s="93" t="s">
        <v>186</v>
      </c>
      <c r="E6" s="93" t="s">
        <v>159</v>
      </c>
      <c r="F6" s="93" t="s">
        <v>218</v>
      </c>
      <c r="G6" s="94" t="s">
        <v>240</v>
      </c>
      <c r="H6" s="95" t="s">
        <v>218</v>
      </c>
      <c r="I6" s="96" t="s">
        <v>259</v>
      </c>
      <c r="J6" s="96" t="s">
        <v>135</v>
      </c>
      <c r="K6" s="96" t="s">
        <v>268</v>
      </c>
      <c r="L6" s="97" t="s">
        <v>269</v>
      </c>
      <c r="M6" s="97" t="str">
        <f>+L6</f>
        <v>ALTA</v>
      </c>
      <c r="N6" s="97" t="s">
        <v>294</v>
      </c>
      <c r="O6" s="97"/>
      <c r="P6" s="109">
        <v>0.5</v>
      </c>
      <c r="Q6" s="109">
        <v>0.3</v>
      </c>
      <c r="R6" s="109">
        <v>0.7</v>
      </c>
      <c r="S6" s="109">
        <v>1</v>
      </c>
      <c r="T6" s="98" t="s">
        <v>281</v>
      </c>
      <c r="U6" s="98" t="s">
        <v>287</v>
      </c>
    </row>
    <row r="7" spans="1:21" ht="78.95" customHeight="1" x14ac:dyDescent="0.25">
      <c r="B7" s="99">
        <v>2</v>
      </c>
      <c r="C7" s="92" t="s">
        <v>204</v>
      </c>
      <c r="D7" s="93" t="s">
        <v>187</v>
      </c>
      <c r="E7" s="93" t="s">
        <v>160</v>
      </c>
      <c r="F7" s="93" t="s">
        <v>219</v>
      </c>
      <c r="G7" s="94" t="s">
        <v>241</v>
      </c>
      <c r="H7" s="95" t="s">
        <v>219</v>
      </c>
      <c r="I7" s="96" t="s">
        <v>259</v>
      </c>
      <c r="J7" s="96" t="s">
        <v>135</v>
      </c>
      <c r="K7" s="96" t="s">
        <v>268</v>
      </c>
      <c r="L7" s="97" t="s">
        <v>270</v>
      </c>
      <c r="M7" s="97" t="s">
        <v>273</v>
      </c>
      <c r="N7" s="97" t="s">
        <v>294</v>
      </c>
      <c r="O7" s="97"/>
      <c r="P7" s="109">
        <v>0.1</v>
      </c>
      <c r="Q7" s="109">
        <v>0.3</v>
      </c>
      <c r="R7" s="109">
        <v>0.7</v>
      </c>
      <c r="S7" s="109">
        <v>1</v>
      </c>
      <c r="T7" s="98" t="s">
        <v>281</v>
      </c>
      <c r="U7" s="98" t="s">
        <v>287</v>
      </c>
    </row>
    <row r="8" spans="1:21" ht="82.5" customHeight="1" x14ac:dyDescent="0.25">
      <c r="B8" s="99">
        <v>3</v>
      </c>
      <c r="C8" s="92" t="s">
        <v>205</v>
      </c>
      <c r="D8" s="93" t="s">
        <v>188</v>
      </c>
      <c r="E8" s="93" t="s">
        <v>161</v>
      </c>
      <c r="F8" s="93" t="s">
        <v>220</v>
      </c>
      <c r="G8" s="94" t="s">
        <v>242</v>
      </c>
      <c r="H8" s="95" t="s">
        <v>220</v>
      </c>
      <c r="I8" s="96" t="s">
        <v>259</v>
      </c>
      <c r="J8" s="96" t="s">
        <v>135</v>
      </c>
      <c r="K8" s="96" t="s">
        <v>268</v>
      </c>
      <c r="L8" s="97" t="s">
        <v>269</v>
      </c>
      <c r="M8" s="97" t="s">
        <v>269</v>
      </c>
      <c r="N8" s="97" t="s">
        <v>294</v>
      </c>
      <c r="O8" s="97"/>
      <c r="P8" s="109">
        <v>0.1</v>
      </c>
      <c r="Q8" s="109">
        <v>0.3</v>
      </c>
      <c r="R8" s="109">
        <v>0.7</v>
      </c>
      <c r="S8" s="109">
        <v>1</v>
      </c>
      <c r="T8" s="98" t="s">
        <v>281</v>
      </c>
      <c r="U8" s="98" t="s">
        <v>287</v>
      </c>
    </row>
    <row r="9" spans="1:21" ht="60" customHeight="1" x14ac:dyDescent="0.25">
      <c r="B9" s="99">
        <v>4</v>
      </c>
      <c r="C9" s="92" t="s">
        <v>205</v>
      </c>
      <c r="D9" s="93" t="s">
        <v>189</v>
      </c>
      <c r="E9" s="93" t="s">
        <v>162</v>
      </c>
      <c r="F9" s="93" t="s">
        <v>221</v>
      </c>
      <c r="G9" s="94" t="s">
        <v>243</v>
      </c>
      <c r="H9" s="95" t="s">
        <v>221</v>
      </c>
      <c r="I9" s="96" t="s">
        <v>214</v>
      </c>
      <c r="J9" s="96" t="s">
        <v>132</v>
      </c>
      <c r="K9" s="96" t="s">
        <v>271</v>
      </c>
      <c r="L9" s="97" t="s">
        <v>272</v>
      </c>
      <c r="M9" s="97" t="s">
        <v>271</v>
      </c>
      <c r="N9" s="97" t="s">
        <v>294</v>
      </c>
      <c r="O9" s="97"/>
      <c r="P9" s="109">
        <v>0.1</v>
      </c>
      <c r="Q9" s="109">
        <v>0.3</v>
      </c>
      <c r="R9" s="109">
        <v>0.7</v>
      </c>
      <c r="S9" s="109">
        <v>1</v>
      </c>
      <c r="T9" s="98" t="s">
        <v>281</v>
      </c>
      <c r="U9" s="98" t="s">
        <v>287</v>
      </c>
    </row>
    <row r="10" spans="1:21" ht="51.95" customHeight="1" x14ac:dyDescent="0.25">
      <c r="B10" s="99">
        <v>5</v>
      </c>
      <c r="C10" s="99" t="s">
        <v>206</v>
      </c>
      <c r="D10" s="93" t="s">
        <v>190</v>
      </c>
      <c r="E10" s="100" t="s">
        <v>163</v>
      </c>
      <c r="F10" s="93" t="s">
        <v>222</v>
      </c>
      <c r="G10" s="94" t="s">
        <v>244</v>
      </c>
      <c r="H10" s="95" t="s">
        <v>222</v>
      </c>
      <c r="I10" s="96" t="s">
        <v>259</v>
      </c>
      <c r="J10" s="96" t="s">
        <v>135</v>
      </c>
      <c r="K10" s="96" t="s">
        <v>268</v>
      </c>
      <c r="L10" s="97" t="s">
        <v>269</v>
      </c>
      <c r="M10" s="97" t="s">
        <v>269</v>
      </c>
      <c r="N10" s="97" t="s">
        <v>294</v>
      </c>
      <c r="O10" s="97"/>
      <c r="P10" s="109">
        <v>0.1</v>
      </c>
      <c r="Q10" s="109">
        <v>0.3</v>
      </c>
      <c r="R10" s="109">
        <v>0.7</v>
      </c>
      <c r="S10" s="109">
        <v>1</v>
      </c>
      <c r="T10" s="98" t="s">
        <v>281</v>
      </c>
      <c r="U10" s="98" t="s">
        <v>287</v>
      </c>
    </row>
    <row r="11" spans="1:21" ht="126" customHeight="1" x14ac:dyDescent="0.25">
      <c r="B11" s="99">
        <v>6</v>
      </c>
      <c r="C11" s="99" t="s">
        <v>207</v>
      </c>
      <c r="D11" s="93" t="s">
        <v>191</v>
      </c>
      <c r="E11" s="100" t="s">
        <v>164</v>
      </c>
      <c r="F11" s="93" t="s">
        <v>223</v>
      </c>
      <c r="G11" s="94" t="s">
        <v>245</v>
      </c>
      <c r="H11" s="95" t="s">
        <v>223</v>
      </c>
      <c r="I11" s="96" t="s">
        <v>133</v>
      </c>
      <c r="J11" s="96" t="s">
        <v>132</v>
      </c>
      <c r="K11" s="96" t="s">
        <v>273</v>
      </c>
      <c r="L11" s="97" t="s">
        <v>272</v>
      </c>
      <c r="M11" s="97" t="s">
        <v>273</v>
      </c>
      <c r="N11" s="97" t="s">
        <v>294</v>
      </c>
      <c r="O11" s="97"/>
      <c r="P11" s="109">
        <v>0.1</v>
      </c>
      <c r="Q11" s="109">
        <v>0.3</v>
      </c>
      <c r="R11" s="109">
        <v>0.7</v>
      </c>
      <c r="S11" s="109">
        <v>1</v>
      </c>
      <c r="T11" s="98" t="s">
        <v>281</v>
      </c>
      <c r="U11" s="98" t="s">
        <v>287</v>
      </c>
    </row>
    <row r="12" spans="1:21" s="84" customFormat="1" ht="86.1" customHeight="1" x14ac:dyDescent="0.25">
      <c r="B12" s="99">
        <v>7</v>
      </c>
      <c r="C12" s="99" t="s">
        <v>208</v>
      </c>
      <c r="D12" s="93" t="s">
        <v>192</v>
      </c>
      <c r="E12" s="101" t="s">
        <v>165</v>
      </c>
      <c r="F12" s="93" t="s">
        <v>224</v>
      </c>
      <c r="G12" s="94" t="s">
        <v>246</v>
      </c>
      <c r="H12" s="95" t="s">
        <v>224</v>
      </c>
      <c r="I12" s="96" t="s">
        <v>260</v>
      </c>
      <c r="J12" s="96" t="s">
        <v>132</v>
      </c>
      <c r="K12" s="96" t="s">
        <v>268</v>
      </c>
      <c r="L12" s="97" t="s">
        <v>270</v>
      </c>
      <c r="M12" s="97" t="s">
        <v>273</v>
      </c>
      <c r="N12" s="97" t="s">
        <v>294</v>
      </c>
      <c r="O12" s="97"/>
      <c r="P12" s="109">
        <v>0.1</v>
      </c>
      <c r="Q12" s="109">
        <v>0.3</v>
      </c>
      <c r="R12" s="109">
        <v>0.7</v>
      </c>
      <c r="S12" s="109">
        <v>1</v>
      </c>
      <c r="T12" s="98" t="s">
        <v>281</v>
      </c>
      <c r="U12" s="98" t="s">
        <v>287</v>
      </c>
    </row>
    <row r="13" spans="1:21" s="84" customFormat="1" ht="72" customHeight="1" x14ac:dyDescent="0.25">
      <c r="B13" s="99">
        <v>8</v>
      </c>
      <c r="C13" s="99" t="s">
        <v>208</v>
      </c>
      <c r="D13" s="93" t="s">
        <v>193</v>
      </c>
      <c r="E13" s="101" t="s">
        <v>166</v>
      </c>
      <c r="F13" s="93" t="s">
        <v>225</v>
      </c>
      <c r="G13" s="94" t="s">
        <v>246</v>
      </c>
      <c r="H13" s="95" t="s">
        <v>225</v>
      </c>
      <c r="I13" s="96" t="s">
        <v>260</v>
      </c>
      <c r="J13" s="96" t="s">
        <v>135</v>
      </c>
      <c r="K13" s="96" t="s">
        <v>268</v>
      </c>
      <c r="L13" s="97" t="s">
        <v>270</v>
      </c>
      <c r="M13" s="97" t="s">
        <v>273</v>
      </c>
      <c r="N13" s="97" t="s">
        <v>294</v>
      </c>
      <c r="O13" s="97"/>
      <c r="P13" s="109">
        <v>0.1</v>
      </c>
      <c r="Q13" s="109">
        <v>0.3</v>
      </c>
      <c r="R13" s="109">
        <v>0.7</v>
      </c>
      <c r="S13" s="109">
        <v>1</v>
      </c>
      <c r="T13" s="98" t="s">
        <v>281</v>
      </c>
      <c r="U13" s="98" t="s">
        <v>288</v>
      </c>
    </row>
    <row r="14" spans="1:21" s="84" customFormat="1" ht="252" x14ac:dyDescent="0.25">
      <c r="B14" s="99">
        <v>9</v>
      </c>
      <c r="C14" s="99" t="s">
        <v>209</v>
      </c>
      <c r="D14" s="93" t="s">
        <v>194</v>
      </c>
      <c r="E14" s="93" t="s">
        <v>167</v>
      </c>
      <c r="F14" s="93" t="s">
        <v>226</v>
      </c>
      <c r="G14" s="94" t="s">
        <v>247</v>
      </c>
      <c r="H14" s="102" t="s">
        <v>226</v>
      </c>
      <c r="I14" s="103" t="s">
        <v>260</v>
      </c>
      <c r="J14" s="103" t="s">
        <v>135</v>
      </c>
      <c r="K14" s="103" t="s">
        <v>268</v>
      </c>
      <c r="L14" s="91" t="s">
        <v>270</v>
      </c>
      <c r="M14" s="97" t="s">
        <v>273</v>
      </c>
      <c r="N14" s="97" t="s">
        <v>294</v>
      </c>
      <c r="O14" s="97"/>
      <c r="P14" s="109">
        <v>0.1</v>
      </c>
      <c r="Q14" s="109">
        <v>0.3</v>
      </c>
      <c r="R14" s="109">
        <v>0.7</v>
      </c>
      <c r="S14" s="109">
        <v>1</v>
      </c>
      <c r="T14" s="98" t="s">
        <v>281</v>
      </c>
      <c r="U14" s="98" t="s">
        <v>288</v>
      </c>
    </row>
    <row r="15" spans="1:21" s="84" customFormat="1" ht="162" x14ac:dyDescent="0.25">
      <c r="B15" s="99">
        <v>10</v>
      </c>
      <c r="C15" s="99" t="s">
        <v>210</v>
      </c>
      <c r="D15" s="93" t="s">
        <v>195</v>
      </c>
      <c r="E15" s="93" t="s">
        <v>168</v>
      </c>
      <c r="F15" s="93" t="s">
        <v>227</v>
      </c>
      <c r="G15" s="94" t="s">
        <v>248</v>
      </c>
      <c r="H15" s="104" t="s">
        <v>227</v>
      </c>
      <c r="I15" s="105" t="s">
        <v>133</v>
      </c>
      <c r="J15" s="105" t="s">
        <v>132</v>
      </c>
      <c r="K15" s="105" t="s">
        <v>273</v>
      </c>
      <c r="L15" s="106" t="s">
        <v>272</v>
      </c>
      <c r="M15" s="97" t="s">
        <v>273</v>
      </c>
      <c r="N15" s="97" t="s">
        <v>294</v>
      </c>
      <c r="O15" s="97"/>
      <c r="P15" s="109">
        <v>0.1</v>
      </c>
      <c r="Q15" s="109">
        <v>0.3</v>
      </c>
      <c r="R15" s="109">
        <v>0.7</v>
      </c>
      <c r="S15" s="109">
        <v>1</v>
      </c>
      <c r="T15" s="98" t="s">
        <v>281</v>
      </c>
      <c r="U15" s="98" t="s">
        <v>288</v>
      </c>
    </row>
    <row r="16" spans="1:21" ht="198" x14ac:dyDescent="0.25">
      <c r="B16" s="99">
        <v>11</v>
      </c>
      <c r="C16" s="99" t="s">
        <v>210</v>
      </c>
      <c r="D16" s="93" t="s">
        <v>195</v>
      </c>
      <c r="E16" s="93" t="s">
        <v>169</v>
      </c>
      <c r="F16" s="93" t="s">
        <v>227</v>
      </c>
      <c r="G16" s="94" t="s">
        <v>248</v>
      </c>
      <c r="H16" s="95" t="s">
        <v>227</v>
      </c>
      <c r="I16" s="96" t="s">
        <v>133</v>
      </c>
      <c r="J16" s="96" t="s">
        <v>132</v>
      </c>
      <c r="K16" s="96" t="s">
        <v>273</v>
      </c>
      <c r="L16" s="97" t="s">
        <v>272</v>
      </c>
      <c r="M16" s="97" t="s">
        <v>273</v>
      </c>
      <c r="N16" s="97" t="s">
        <v>294</v>
      </c>
      <c r="O16" s="97"/>
      <c r="P16" s="109">
        <v>0.1</v>
      </c>
      <c r="Q16" s="109">
        <v>0.3</v>
      </c>
      <c r="R16" s="109">
        <v>0.7</v>
      </c>
      <c r="S16" s="109">
        <v>1</v>
      </c>
      <c r="T16" s="98" t="s">
        <v>281</v>
      </c>
      <c r="U16" s="98" t="s">
        <v>288</v>
      </c>
    </row>
    <row r="17" spans="2:21" s="84" customFormat="1" ht="62.1" customHeight="1" x14ac:dyDescent="0.25">
      <c r="B17" s="99">
        <v>12</v>
      </c>
      <c r="C17" s="99" t="s">
        <v>210</v>
      </c>
      <c r="D17" s="93" t="s">
        <v>195</v>
      </c>
      <c r="E17" s="93" t="s">
        <v>170</v>
      </c>
      <c r="F17" s="93" t="s">
        <v>227</v>
      </c>
      <c r="G17" s="94" t="s">
        <v>248</v>
      </c>
      <c r="H17" s="95" t="s">
        <v>227</v>
      </c>
      <c r="I17" s="96" t="s">
        <v>133</v>
      </c>
      <c r="J17" s="96" t="s">
        <v>132</v>
      </c>
      <c r="K17" s="96" t="s">
        <v>273</v>
      </c>
      <c r="L17" s="97" t="s">
        <v>272</v>
      </c>
      <c r="M17" s="97" t="s">
        <v>273</v>
      </c>
      <c r="N17" s="97" t="s">
        <v>294</v>
      </c>
      <c r="O17" s="97"/>
      <c r="P17" s="109">
        <v>0.1</v>
      </c>
      <c r="Q17" s="109">
        <v>0.3</v>
      </c>
      <c r="R17" s="109">
        <v>0.7</v>
      </c>
      <c r="S17" s="109">
        <v>1</v>
      </c>
      <c r="T17" s="98" t="s">
        <v>281</v>
      </c>
      <c r="U17" s="98" t="s">
        <v>288</v>
      </c>
    </row>
    <row r="18" spans="2:21" s="84" customFormat="1" ht="117" customHeight="1" x14ac:dyDescent="0.25">
      <c r="B18" s="99">
        <v>13</v>
      </c>
      <c r="C18" s="99" t="s">
        <v>210</v>
      </c>
      <c r="D18" s="93" t="s">
        <v>195</v>
      </c>
      <c r="E18" s="93" t="s">
        <v>171</v>
      </c>
      <c r="F18" s="93" t="s">
        <v>227</v>
      </c>
      <c r="G18" s="94" t="s">
        <v>248</v>
      </c>
      <c r="H18" s="95" t="s">
        <v>227</v>
      </c>
      <c r="I18" s="96" t="s">
        <v>133</v>
      </c>
      <c r="J18" s="96" t="s">
        <v>132</v>
      </c>
      <c r="K18" s="96" t="s">
        <v>273</v>
      </c>
      <c r="L18" s="97" t="s">
        <v>272</v>
      </c>
      <c r="M18" s="97" t="s">
        <v>273</v>
      </c>
      <c r="N18" s="97" t="s">
        <v>294</v>
      </c>
      <c r="O18" s="97"/>
      <c r="P18" s="109">
        <v>0.1</v>
      </c>
      <c r="Q18" s="109">
        <v>0.3</v>
      </c>
      <c r="R18" s="109">
        <v>0.7</v>
      </c>
      <c r="S18" s="109">
        <v>1</v>
      </c>
      <c r="T18" s="98" t="s">
        <v>281</v>
      </c>
      <c r="U18" s="98" t="s">
        <v>288</v>
      </c>
    </row>
    <row r="19" spans="2:21" s="84" customFormat="1" ht="62.1" customHeight="1" x14ac:dyDescent="0.25">
      <c r="B19" s="99">
        <v>14</v>
      </c>
      <c r="C19" s="99" t="s">
        <v>210</v>
      </c>
      <c r="D19" s="93" t="s">
        <v>195</v>
      </c>
      <c r="E19" s="93" t="s">
        <v>172</v>
      </c>
      <c r="F19" s="93" t="s">
        <v>227</v>
      </c>
      <c r="G19" s="94" t="s">
        <v>248</v>
      </c>
      <c r="H19" s="95" t="s">
        <v>227</v>
      </c>
      <c r="I19" s="96" t="s">
        <v>261</v>
      </c>
      <c r="J19" s="96" t="s">
        <v>132</v>
      </c>
      <c r="K19" s="96" t="s">
        <v>271</v>
      </c>
      <c r="L19" s="97" t="s">
        <v>272</v>
      </c>
      <c r="M19" s="97" t="s">
        <v>271</v>
      </c>
      <c r="N19" s="97" t="s">
        <v>294</v>
      </c>
      <c r="O19" s="97"/>
      <c r="P19" s="109">
        <v>0.1</v>
      </c>
      <c r="Q19" s="109">
        <v>0.3</v>
      </c>
      <c r="R19" s="109">
        <v>0.7</v>
      </c>
      <c r="S19" s="109">
        <v>1</v>
      </c>
      <c r="T19" s="98" t="s">
        <v>281</v>
      </c>
      <c r="U19" s="98" t="s">
        <v>296</v>
      </c>
    </row>
    <row r="20" spans="2:21" ht="98.1" customHeight="1" x14ac:dyDescent="0.25">
      <c r="B20" s="99">
        <v>15</v>
      </c>
      <c r="C20" s="99" t="s">
        <v>210</v>
      </c>
      <c r="D20" s="93" t="s">
        <v>195</v>
      </c>
      <c r="E20" s="93" t="s">
        <v>173</v>
      </c>
      <c r="F20" s="93" t="s">
        <v>228</v>
      </c>
      <c r="G20" s="94" t="s">
        <v>249</v>
      </c>
      <c r="H20" s="95" t="s">
        <v>228</v>
      </c>
      <c r="I20" s="96" t="s">
        <v>133</v>
      </c>
      <c r="J20" s="96" t="s">
        <v>132</v>
      </c>
      <c r="K20" s="96" t="s">
        <v>271</v>
      </c>
      <c r="L20" s="97" t="s">
        <v>272</v>
      </c>
      <c r="M20" s="97" t="s">
        <v>271</v>
      </c>
      <c r="N20" s="97" t="s">
        <v>294</v>
      </c>
      <c r="O20" s="97"/>
      <c r="P20" s="109">
        <v>0.1</v>
      </c>
      <c r="Q20" s="109">
        <v>0.3</v>
      </c>
      <c r="R20" s="109">
        <v>0.7</v>
      </c>
      <c r="S20" s="109">
        <v>1</v>
      </c>
      <c r="T20" s="98" t="s">
        <v>281</v>
      </c>
      <c r="U20" s="98" t="s">
        <v>296</v>
      </c>
    </row>
    <row r="21" spans="2:21" ht="72.95" customHeight="1" x14ac:dyDescent="0.25">
      <c r="B21" s="99">
        <v>16</v>
      </c>
      <c r="C21" s="92" t="s">
        <v>211</v>
      </c>
      <c r="D21" s="93" t="s">
        <v>196</v>
      </c>
      <c r="E21" s="93" t="s">
        <v>174</v>
      </c>
      <c r="F21" s="93" t="s">
        <v>229</v>
      </c>
      <c r="G21" s="94" t="s">
        <v>248</v>
      </c>
      <c r="H21" s="95" t="s">
        <v>229</v>
      </c>
      <c r="I21" s="96" t="s">
        <v>133</v>
      </c>
      <c r="J21" s="96" t="s">
        <v>132</v>
      </c>
      <c r="K21" s="96" t="s">
        <v>271</v>
      </c>
      <c r="L21" s="97" t="s">
        <v>272</v>
      </c>
      <c r="M21" s="97" t="s">
        <v>271</v>
      </c>
      <c r="N21" s="97" t="s">
        <v>293</v>
      </c>
      <c r="O21" s="97"/>
      <c r="P21" s="109">
        <v>0.1</v>
      </c>
      <c r="Q21" s="109">
        <v>0.3</v>
      </c>
      <c r="R21" s="109">
        <v>0.7</v>
      </c>
      <c r="S21" s="109">
        <v>1</v>
      </c>
      <c r="T21" s="98" t="s">
        <v>281</v>
      </c>
      <c r="U21" s="98" t="s">
        <v>296</v>
      </c>
    </row>
    <row r="22" spans="2:21" s="84" customFormat="1" ht="99.95" customHeight="1" x14ac:dyDescent="0.25">
      <c r="B22" s="99">
        <v>18</v>
      </c>
      <c r="C22" s="92" t="s">
        <v>212</v>
      </c>
      <c r="D22" s="93" t="s">
        <v>197</v>
      </c>
      <c r="E22" s="93" t="s">
        <v>175</v>
      </c>
      <c r="F22" s="93" t="s">
        <v>230</v>
      </c>
      <c r="G22" s="94" t="s">
        <v>250</v>
      </c>
      <c r="H22" s="95" t="s">
        <v>230</v>
      </c>
      <c r="I22" s="96" t="s">
        <v>261</v>
      </c>
      <c r="J22" s="96" t="s">
        <v>132</v>
      </c>
      <c r="K22" s="96" t="s">
        <v>271</v>
      </c>
      <c r="L22" s="97" t="s">
        <v>272</v>
      </c>
      <c r="M22" s="97" t="s">
        <v>271</v>
      </c>
      <c r="N22" s="97" t="s">
        <v>293</v>
      </c>
      <c r="O22" s="97"/>
      <c r="P22" s="109">
        <v>0.1</v>
      </c>
      <c r="Q22" s="109">
        <v>0.3</v>
      </c>
      <c r="R22" s="109">
        <v>0.7</v>
      </c>
      <c r="S22" s="109">
        <v>1</v>
      </c>
      <c r="T22" s="98" t="s">
        <v>281</v>
      </c>
      <c r="U22" s="98" t="s">
        <v>296</v>
      </c>
    </row>
    <row r="23" spans="2:21" ht="116.1" customHeight="1" x14ac:dyDescent="0.25">
      <c r="B23" s="99">
        <v>19</v>
      </c>
      <c r="C23" s="92" t="s">
        <v>212</v>
      </c>
      <c r="D23" s="93" t="s">
        <v>197</v>
      </c>
      <c r="E23" s="93" t="s">
        <v>176</v>
      </c>
      <c r="F23" s="93" t="s">
        <v>231</v>
      </c>
      <c r="G23" s="94" t="s">
        <v>250</v>
      </c>
      <c r="H23" s="95" t="s">
        <v>231</v>
      </c>
      <c r="I23" s="96" t="s">
        <v>261</v>
      </c>
      <c r="J23" s="96" t="s">
        <v>132</v>
      </c>
      <c r="K23" s="96" t="s">
        <v>271</v>
      </c>
      <c r="L23" s="97" t="s">
        <v>272</v>
      </c>
      <c r="M23" s="97" t="s">
        <v>271</v>
      </c>
      <c r="N23" s="97" t="s">
        <v>293</v>
      </c>
      <c r="O23" s="97"/>
      <c r="P23" s="109">
        <v>0.1</v>
      </c>
      <c r="Q23" s="109">
        <v>0.3</v>
      </c>
      <c r="R23" s="109">
        <v>0.7</v>
      </c>
      <c r="S23" s="109">
        <v>1</v>
      </c>
      <c r="T23" s="98" t="s">
        <v>281</v>
      </c>
      <c r="U23" s="98" t="s">
        <v>296</v>
      </c>
    </row>
    <row r="24" spans="2:21" ht="81" customHeight="1" x14ac:dyDescent="0.25">
      <c r="B24" s="99">
        <v>20</v>
      </c>
      <c r="C24" s="92" t="s">
        <v>212</v>
      </c>
      <c r="D24" s="93" t="s">
        <v>197</v>
      </c>
      <c r="E24" s="93" t="s">
        <v>177</v>
      </c>
      <c r="F24" s="93" t="s">
        <v>231</v>
      </c>
      <c r="G24" s="94" t="s">
        <v>250</v>
      </c>
      <c r="H24" s="95" t="s">
        <v>231</v>
      </c>
      <c r="I24" s="96" t="s">
        <v>261</v>
      </c>
      <c r="J24" s="96" t="s">
        <v>132</v>
      </c>
      <c r="K24" s="96" t="s">
        <v>271</v>
      </c>
      <c r="L24" s="97" t="s">
        <v>272</v>
      </c>
      <c r="M24" s="97" t="s">
        <v>271</v>
      </c>
      <c r="N24" s="97" t="s">
        <v>293</v>
      </c>
      <c r="O24" s="97"/>
      <c r="P24" s="109">
        <v>0.1</v>
      </c>
      <c r="Q24" s="109">
        <v>0.3</v>
      </c>
      <c r="R24" s="109">
        <v>0.7</v>
      </c>
      <c r="S24" s="109">
        <v>1</v>
      </c>
      <c r="T24" s="98" t="s">
        <v>281</v>
      </c>
      <c r="U24" s="98" t="s">
        <v>296</v>
      </c>
    </row>
    <row r="25" spans="2:21" ht="101.25" customHeight="1" x14ac:dyDescent="0.25">
      <c r="B25" s="99">
        <v>21</v>
      </c>
      <c r="C25" s="92" t="s">
        <v>213</v>
      </c>
      <c r="D25" s="93" t="s">
        <v>198</v>
      </c>
      <c r="E25" s="93" t="s">
        <v>178</v>
      </c>
      <c r="F25" s="93" t="s">
        <v>232</v>
      </c>
      <c r="G25" s="94" t="s">
        <v>251</v>
      </c>
      <c r="H25" s="95" t="s">
        <v>232</v>
      </c>
      <c r="I25" s="96" t="s">
        <v>262</v>
      </c>
      <c r="J25" s="96" t="s">
        <v>135</v>
      </c>
      <c r="K25" s="96" t="s">
        <v>268</v>
      </c>
      <c r="L25" s="97" t="s">
        <v>270</v>
      </c>
      <c r="M25" s="97" t="s">
        <v>273</v>
      </c>
      <c r="N25" s="97" t="s">
        <v>293</v>
      </c>
      <c r="O25" s="97"/>
      <c r="P25" s="109">
        <v>0.1</v>
      </c>
      <c r="Q25" s="109">
        <v>0.3</v>
      </c>
      <c r="R25" s="109">
        <v>0.7</v>
      </c>
      <c r="S25" s="109">
        <v>1</v>
      </c>
      <c r="T25" s="98" t="s">
        <v>280</v>
      </c>
      <c r="U25" s="98" t="s">
        <v>296</v>
      </c>
    </row>
    <row r="26" spans="2:21" ht="78.95" customHeight="1" x14ac:dyDescent="0.25">
      <c r="B26" s="99">
        <v>22</v>
      </c>
      <c r="C26" s="92" t="s">
        <v>213</v>
      </c>
      <c r="D26" s="93" t="s">
        <v>253</v>
      </c>
      <c r="E26" s="93" t="s">
        <v>179</v>
      </c>
      <c r="F26" s="93" t="s">
        <v>233</v>
      </c>
      <c r="G26" s="94" t="s">
        <v>252</v>
      </c>
      <c r="H26" s="95" t="s">
        <v>233</v>
      </c>
      <c r="I26" s="96" t="s">
        <v>262</v>
      </c>
      <c r="J26" s="96" t="s">
        <v>135</v>
      </c>
      <c r="K26" s="96" t="s">
        <v>268</v>
      </c>
      <c r="L26" s="97" t="s">
        <v>270</v>
      </c>
      <c r="M26" s="97" t="s">
        <v>273</v>
      </c>
      <c r="N26" s="97" t="s">
        <v>293</v>
      </c>
      <c r="O26" s="97"/>
      <c r="P26" s="109">
        <v>0.1</v>
      </c>
      <c r="Q26" s="109">
        <v>0.3</v>
      </c>
      <c r="R26" s="109">
        <v>0.7</v>
      </c>
      <c r="S26" s="109">
        <v>1</v>
      </c>
      <c r="T26" s="98" t="s">
        <v>280</v>
      </c>
      <c r="U26" s="98" t="s">
        <v>296</v>
      </c>
    </row>
    <row r="27" spans="2:21" ht="126" x14ac:dyDescent="0.25">
      <c r="B27" s="99">
        <v>25</v>
      </c>
      <c r="C27" s="92" t="s">
        <v>213</v>
      </c>
      <c r="D27" s="93" t="s">
        <v>253</v>
      </c>
      <c r="E27" s="93" t="s">
        <v>180</v>
      </c>
      <c r="F27" s="93" t="s">
        <v>234</v>
      </c>
      <c r="G27" s="94" t="s">
        <v>252</v>
      </c>
      <c r="H27" s="95" t="s">
        <v>234</v>
      </c>
      <c r="I27" s="96" t="s">
        <v>261</v>
      </c>
      <c r="J27" s="96" t="s">
        <v>135</v>
      </c>
      <c r="K27" s="96" t="s">
        <v>268</v>
      </c>
      <c r="L27" s="97" t="s">
        <v>270</v>
      </c>
      <c r="M27" s="97" t="s">
        <v>273</v>
      </c>
      <c r="N27" s="97" t="s">
        <v>293</v>
      </c>
      <c r="O27" s="97"/>
      <c r="P27" s="109">
        <v>0.1</v>
      </c>
      <c r="Q27" s="109">
        <v>0.3</v>
      </c>
      <c r="R27" s="109">
        <v>0.7</v>
      </c>
      <c r="S27" s="109">
        <v>1</v>
      </c>
      <c r="T27" s="98" t="s">
        <v>280</v>
      </c>
      <c r="U27" s="98" t="s">
        <v>296</v>
      </c>
    </row>
    <row r="28" spans="2:21" ht="216" x14ac:dyDescent="0.25">
      <c r="B28" s="99">
        <v>26</v>
      </c>
      <c r="C28" s="92" t="s">
        <v>215</v>
      </c>
      <c r="D28" s="93" t="s">
        <v>199</v>
      </c>
      <c r="E28" s="93" t="s">
        <v>181</v>
      </c>
      <c r="F28" s="93" t="s">
        <v>235</v>
      </c>
      <c r="G28" s="94" t="s">
        <v>254</v>
      </c>
      <c r="H28" s="95" t="s">
        <v>235</v>
      </c>
      <c r="I28" s="96" t="s">
        <v>263</v>
      </c>
      <c r="J28" s="96" t="s">
        <v>135</v>
      </c>
      <c r="K28" s="96" t="s">
        <v>268</v>
      </c>
      <c r="L28" s="97" t="s">
        <v>269</v>
      </c>
      <c r="M28" s="97" t="s">
        <v>269</v>
      </c>
      <c r="N28" s="97" t="s">
        <v>295</v>
      </c>
      <c r="O28" s="97"/>
      <c r="P28" s="109">
        <v>0.1</v>
      </c>
      <c r="Q28" s="109">
        <v>0.3</v>
      </c>
      <c r="R28" s="109">
        <v>0.7</v>
      </c>
      <c r="S28" s="109">
        <v>1</v>
      </c>
      <c r="T28" s="98" t="s">
        <v>280</v>
      </c>
      <c r="U28" s="98" t="s">
        <v>287</v>
      </c>
    </row>
    <row r="29" spans="2:21" ht="72.95" customHeight="1" x14ac:dyDescent="0.25">
      <c r="B29" s="99">
        <v>27</v>
      </c>
      <c r="C29" s="92" t="s">
        <v>216</v>
      </c>
      <c r="D29" s="93" t="s">
        <v>200</v>
      </c>
      <c r="E29" s="93" t="s">
        <v>182</v>
      </c>
      <c r="F29" s="93" t="s">
        <v>236</v>
      </c>
      <c r="G29" s="94" t="s">
        <v>255</v>
      </c>
      <c r="H29" s="95" t="s">
        <v>236</v>
      </c>
      <c r="I29" s="96" t="s">
        <v>264</v>
      </c>
      <c r="J29" s="96" t="s">
        <v>132</v>
      </c>
      <c r="K29" s="96" t="s">
        <v>268</v>
      </c>
      <c r="L29" s="97" t="s">
        <v>270</v>
      </c>
      <c r="M29" s="97" t="s">
        <v>273</v>
      </c>
      <c r="N29" s="97" t="s">
        <v>295</v>
      </c>
      <c r="O29" s="97"/>
      <c r="P29" s="109">
        <v>0.1</v>
      </c>
      <c r="Q29" s="109">
        <v>0.3</v>
      </c>
      <c r="R29" s="109">
        <v>0.7</v>
      </c>
      <c r="S29" s="109">
        <v>1</v>
      </c>
      <c r="T29" s="98" t="s">
        <v>280</v>
      </c>
      <c r="U29" s="98" t="s">
        <v>287</v>
      </c>
    </row>
    <row r="30" spans="2:21" ht="66.95" customHeight="1" x14ac:dyDescent="0.25">
      <c r="B30" s="99">
        <v>28</v>
      </c>
      <c r="C30" s="92" t="s">
        <v>137</v>
      </c>
      <c r="D30" s="93" t="s">
        <v>201</v>
      </c>
      <c r="E30" s="93" t="s">
        <v>183</v>
      </c>
      <c r="F30" s="93" t="s">
        <v>237</v>
      </c>
      <c r="G30" s="94" t="s">
        <v>256</v>
      </c>
      <c r="H30" s="95" t="s">
        <v>237</v>
      </c>
      <c r="I30" s="96" t="s">
        <v>265</v>
      </c>
      <c r="J30" s="96" t="s">
        <v>135</v>
      </c>
      <c r="K30" s="96" t="s">
        <v>268</v>
      </c>
      <c r="L30" s="97" t="s">
        <v>269</v>
      </c>
      <c r="M30" s="97" t="s">
        <v>269</v>
      </c>
      <c r="N30" s="97" t="s">
        <v>295</v>
      </c>
      <c r="O30" s="97"/>
      <c r="P30" s="109">
        <v>0.1</v>
      </c>
      <c r="Q30" s="109">
        <v>0.3</v>
      </c>
      <c r="R30" s="109">
        <v>0.7</v>
      </c>
      <c r="S30" s="109">
        <v>1</v>
      </c>
      <c r="T30" s="98" t="s">
        <v>284</v>
      </c>
      <c r="U30" s="98" t="s">
        <v>297</v>
      </c>
    </row>
    <row r="31" spans="2:21" ht="48" customHeight="1" x14ac:dyDescent="0.25">
      <c r="B31" s="99">
        <v>29</v>
      </c>
      <c r="C31" s="92" t="s">
        <v>134</v>
      </c>
      <c r="D31" s="93" t="s">
        <v>202</v>
      </c>
      <c r="E31" s="93" t="s">
        <v>184</v>
      </c>
      <c r="F31" s="93" t="s">
        <v>238</v>
      </c>
      <c r="G31" s="94" t="s">
        <v>257</v>
      </c>
      <c r="H31" s="95" t="s">
        <v>238</v>
      </c>
      <c r="I31" s="96" t="s">
        <v>266</v>
      </c>
      <c r="J31" s="96" t="s">
        <v>135</v>
      </c>
      <c r="K31" s="96" t="s">
        <v>268</v>
      </c>
      <c r="L31" s="97" t="s">
        <v>269</v>
      </c>
      <c r="M31" s="97" t="s">
        <v>269</v>
      </c>
      <c r="N31" s="97" t="s">
        <v>295</v>
      </c>
      <c r="O31" s="97"/>
      <c r="P31" s="109">
        <v>0.1</v>
      </c>
      <c r="Q31" s="109">
        <v>0.3</v>
      </c>
      <c r="R31" s="109">
        <v>0.7</v>
      </c>
      <c r="S31" s="109">
        <v>1</v>
      </c>
      <c r="T31" s="98" t="s">
        <v>284</v>
      </c>
      <c r="U31" s="98" t="s">
        <v>297</v>
      </c>
    </row>
    <row r="32" spans="2:21" s="84" customFormat="1" ht="68.099999999999994" customHeight="1" x14ac:dyDescent="0.25">
      <c r="B32" s="99">
        <v>30</v>
      </c>
      <c r="C32" s="92" t="s">
        <v>217</v>
      </c>
      <c r="D32" s="93" t="s">
        <v>202</v>
      </c>
      <c r="E32" s="93" t="s">
        <v>185</v>
      </c>
      <c r="F32" s="93" t="s">
        <v>239</v>
      </c>
      <c r="G32" s="94" t="s">
        <v>258</v>
      </c>
      <c r="H32" s="95" t="s">
        <v>239</v>
      </c>
      <c r="I32" s="96" t="s">
        <v>267</v>
      </c>
      <c r="J32" s="96" t="s">
        <v>135</v>
      </c>
      <c r="K32" s="96" t="s">
        <v>268</v>
      </c>
      <c r="L32" s="97" t="s">
        <v>269</v>
      </c>
      <c r="M32" s="97" t="s">
        <v>269</v>
      </c>
      <c r="N32" s="97" t="s">
        <v>295</v>
      </c>
      <c r="O32" s="97"/>
      <c r="P32" s="109">
        <v>0.1</v>
      </c>
      <c r="Q32" s="109">
        <v>0.3</v>
      </c>
      <c r="R32" s="109">
        <v>0.7</v>
      </c>
      <c r="S32" s="109">
        <v>1</v>
      </c>
      <c r="T32" s="98" t="s">
        <v>284</v>
      </c>
      <c r="U32" s="98" t="s">
        <v>298</v>
      </c>
    </row>
  </sheetData>
  <mergeCells count="4">
    <mergeCell ref="B2:L2"/>
    <mergeCell ref="B3:L3"/>
    <mergeCell ref="K4:L4"/>
    <mergeCell ref="P4:S4"/>
  </mergeCells>
  <pageMargins left="0.31496062992125984" right="0.31496062992125984" top="0.74803149606299213" bottom="0.74803149606299213" header="0.31496062992125984" footer="0.31496062992125984"/>
  <pageSetup scale="60" orientation="portrait" horizontalDpi="4294967292" verticalDpi="4294967292"/>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Datos!$A$2:$A$6</xm:f>
          </x14:formula1>
          <xm:sqref>T6:T32</xm:sqref>
        </x14:dataValidation>
        <x14:dataValidation type="list" allowBlank="1" showInputMessage="1" showErrorMessage="1" xr:uid="{00000000-0002-0000-0500-000001000000}">
          <x14:formula1>
            <xm:f>Datos!$C$2:$C$6</xm:f>
          </x14:formula1>
          <xm:sqref>U6:U32</xm:sqref>
        </x14:dataValidation>
        <x14:dataValidation type="list" allowBlank="1" showInputMessage="1" showErrorMessage="1" xr:uid="{00000000-0002-0000-0500-000002000000}">
          <x14:formula1>
            <xm:f>Datos!$E$2:$E$4</xm:f>
          </x14:formula1>
          <xm:sqref>N6:N32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D25E-E202-4012-9E8B-B88C5FE06CE1}">
  <dimension ref="A1:U12"/>
  <sheetViews>
    <sheetView zoomScale="60" zoomScaleNormal="60" workbookViewId="0">
      <selection activeCell="C7" sqref="C7"/>
    </sheetView>
  </sheetViews>
  <sheetFormatPr baseColWidth="10" defaultRowHeight="18.75" x14ac:dyDescent="0.3"/>
  <cols>
    <col min="1" max="1" width="16.7109375" customWidth="1"/>
    <col min="2" max="2" width="14.140625" style="79" customWidth="1"/>
    <col min="3" max="3" width="28" style="79" customWidth="1"/>
    <col min="4" max="4" width="46.28515625" style="79" customWidth="1"/>
    <col min="5" max="5" width="95.28515625" style="80" customWidth="1"/>
    <col min="6" max="7" width="76.28515625" style="81" customWidth="1"/>
    <col min="8" max="8" width="38.85546875" style="81" customWidth="1"/>
    <col min="9" max="9" width="21.5703125" style="82" customWidth="1"/>
    <col min="10" max="10" width="26.28515625" style="79" customWidth="1"/>
    <col min="11" max="11" width="28.85546875" style="79" customWidth="1"/>
    <col min="12" max="12" width="25" style="82" customWidth="1"/>
    <col min="13" max="13" width="29.140625" bestFit="1" customWidth="1"/>
    <col min="14" max="14" width="16.28515625" bestFit="1" customWidth="1"/>
    <col min="15" max="15" width="31.5703125" customWidth="1"/>
    <col min="16" max="16" width="11.85546875" customWidth="1"/>
    <col min="17" max="17" width="16.140625" customWidth="1"/>
    <col min="18" max="18" width="13" customWidth="1"/>
    <col min="19" max="19" width="15.5703125" customWidth="1"/>
    <col min="20" max="20" width="19.7109375" customWidth="1"/>
    <col min="21" max="21" width="24.5703125" customWidth="1"/>
  </cols>
  <sheetData>
    <row r="1" spans="1:21" x14ac:dyDescent="0.3">
      <c r="I1" s="79"/>
    </row>
    <row r="2" spans="1:21" ht="33.75" x14ac:dyDescent="0.5">
      <c r="B2" s="224"/>
      <c r="C2" s="224"/>
      <c r="D2" s="224"/>
      <c r="E2" s="224"/>
      <c r="F2" s="224"/>
      <c r="G2" s="224"/>
      <c r="H2" s="224"/>
      <c r="I2" s="224"/>
      <c r="J2" s="224"/>
      <c r="K2" s="224"/>
      <c r="L2" s="224"/>
      <c r="M2" s="83"/>
    </row>
    <row r="3" spans="1:21" ht="31.5" x14ac:dyDescent="0.5">
      <c r="B3" s="225" t="s">
        <v>378</v>
      </c>
      <c r="C3" s="225"/>
      <c r="D3" s="225"/>
      <c r="E3" s="225"/>
      <c r="F3" s="225"/>
      <c r="G3" s="225"/>
      <c r="H3" s="225"/>
      <c r="I3" s="225"/>
      <c r="J3" s="225"/>
      <c r="K3" s="225"/>
      <c r="L3" s="225"/>
      <c r="M3" s="110"/>
    </row>
    <row r="4" spans="1:21" ht="54" x14ac:dyDescent="0.25">
      <c r="A4" s="86" t="s">
        <v>138</v>
      </c>
      <c r="B4" s="87" t="s">
        <v>139</v>
      </c>
      <c r="C4" s="87" t="s">
        <v>140</v>
      </c>
      <c r="D4" s="88" t="s">
        <v>140</v>
      </c>
      <c r="E4" s="88" t="s">
        <v>140</v>
      </c>
      <c r="F4" s="88" t="s">
        <v>141</v>
      </c>
      <c r="G4" s="88"/>
      <c r="H4" s="88" t="s">
        <v>143</v>
      </c>
      <c r="I4" s="88" t="s">
        <v>131</v>
      </c>
      <c r="J4" s="88" t="s">
        <v>144</v>
      </c>
      <c r="K4" s="227" t="s">
        <v>147</v>
      </c>
      <c r="L4" s="228"/>
      <c r="M4" s="88" t="s">
        <v>144</v>
      </c>
      <c r="P4" s="229" t="s">
        <v>158</v>
      </c>
      <c r="Q4" s="230"/>
      <c r="R4" s="230"/>
      <c r="S4" s="231"/>
    </row>
    <row r="5" spans="1:21" s="107" customFormat="1" x14ac:dyDescent="0.25">
      <c r="B5" s="129" t="s">
        <v>128</v>
      </c>
      <c r="C5" s="130" t="s">
        <v>136</v>
      </c>
      <c r="D5" s="130" t="s">
        <v>130</v>
      </c>
      <c r="E5" s="130" t="s">
        <v>129</v>
      </c>
      <c r="F5" s="130" t="s">
        <v>142</v>
      </c>
      <c r="G5" s="130" t="s">
        <v>143</v>
      </c>
      <c r="H5" s="130" t="s">
        <v>151</v>
      </c>
      <c r="I5" s="130" t="s">
        <v>131</v>
      </c>
      <c r="J5" s="130" t="s">
        <v>103</v>
      </c>
      <c r="K5" s="130" t="s">
        <v>104</v>
      </c>
      <c r="L5" s="131" t="s">
        <v>105</v>
      </c>
      <c r="M5" s="131" t="s">
        <v>146</v>
      </c>
      <c r="N5" s="131" t="s">
        <v>152</v>
      </c>
      <c r="O5" s="131" t="s">
        <v>153</v>
      </c>
      <c r="P5" s="131" t="s">
        <v>154</v>
      </c>
      <c r="Q5" s="131" t="s">
        <v>155</v>
      </c>
      <c r="R5" s="131" t="s">
        <v>156</v>
      </c>
      <c r="S5" s="131" t="s">
        <v>157</v>
      </c>
      <c r="T5" s="114" t="s">
        <v>278</v>
      </c>
      <c r="U5" s="114" t="s">
        <v>279</v>
      </c>
    </row>
    <row r="6" spans="1:21" ht="180" x14ac:dyDescent="0.25">
      <c r="B6" s="112">
        <v>1</v>
      </c>
      <c r="C6" s="112" t="s">
        <v>210</v>
      </c>
      <c r="D6" s="132" t="s">
        <v>340</v>
      </c>
      <c r="E6" s="132" t="s">
        <v>341</v>
      </c>
      <c r="F6" s="132" t="s">
        <v>342</v>
      </c>
      <c r="G6" s="132" t="s">
        <v>343</v>
      </c>
      <c r="H6" s="132" t="s">
        <v>344</v>
      </c>
      <c r="I6" s="112"/>
      <c r="J6" s="112" t="s">
        <v>345</v>
      </c>
      <c r="K6" s="112" t="s">
        <v>268</v>
      </c>
      <c r="L6" s="113" t="s">
        <v>269</v>
      </c>
      <c r="M6" s="113" t="s">
        <v>268</v>
      </c>
      <c r="N6" s="113" t="s">
        <v>293</v>
      </c>
      <c r="O6" s="113"/>
      <c r="P6" s="133">
        <v>0</v>
      </c>
      <c r="Q6" s="133"/>
      <c r="R6" s="133"/>
      <c r="S6" s="133"/>
      <c r="T6" s="134" t="s">
        <v>281</v>
      </c>
      <c r="U6" s="134"/>
    </row>
    <row r="7" spans="1:21" ht="90" x14ac:dyDescent="0.25">
      <c r="B7" s="135">
        <v>2</v>
      </c>
      <c r="C7" s="112" t="s">
        <v>346</v>
      </c>
      <c r="D7" s="132" t="s">
        <v>347</v>
      </c>
      <c r="E7" s="132" t="s">
        <v>348</v>
      </c>
      <c r="F7" s="132" t="s">
        <v>349</v>
      </c>
      <c r="G7" s="132" t="s">
        <v>350</v>
      </c>
      <c r="H7" s="132" t="s">
        <v>351</v>
      </c>
      <c r="I7" s="112"/>
      <c r="J7" s="112" t="s">
        <v>345</v>
      </c>
      <c r="K7" s="112" t="s">
        <v>268</v>
      </c>
      <c r="L7" s="113" t="s">
        <v>269</v>
      </c>
      <c r="M7" s="113" t="s">
        <v>268</v>
      </c>
      <c r="N7" s="113" t="s">
        <v>293</v>
      </c>
      <c r="O7" s="113"/>
      <c r="P7" s="133">
        <v>0</v>
      </c>
      <c r="Q7" s="133"/>
      <c r="R7" s="133"/>
      <c r="S7" s="133"/>
      <c r="T7" s="134" t="s">
        <v>281</v>
      </c>
      <c r="U7" s="134"/>
    </row>
    <row r="8" spans="1:21" ht="54" x14ac:dyDescent="0.25">
      <c r="B8" s="112">
        <v>3</v>
      </c>
      <c r="C8" s="112" t="s">
        <v>352</v>
      </c>
      <c r="D8" s="132" t="s">
        <v>353</v>
      </c>
      <c r="E8" s="132" t="s">
        <v>354</v>
      </c>
      <c r="F8" s="132" t="s">
        <v>355</v>
      </c>
      <c r="G8" s="132" t="s">
        <v>356</v>
      </c>
      <c r="H8" s="132" t="s">
        <v>357</v>
      </c>
      <c r="I8" s="112"/>
      <c r="J8" s="112" t="s">
        <v>345</v>
      </c>
      <c r="K8" s="112" t="s">
        <v>268</v>
      </c>
      <c r="L8" s="113" t="s">
        <v>269</v>
      </c>
      <c r="M8" s="113" t="s">
        <v>268</v>
      </c>
      <c r="N8" s="113" t="s">
        <v>293</v>
      </c>
      <c r="O8" s="113"/>
      <c r="P8" s="133">
        <v>0</v>
      </c>
      <c r="Q8" s="133"/>
      <c r="R8" s="133"/>
      <c r="S8" s="133"/>
      <c r="T8" s="134" t="s">
        <v>281</v>
      </c>
      <c r="U8" s="134"/>
    </row>
    <row r="9" spans="1:21" ht="54" x14ac:dyDescent="0.25">
      <c r="B9" s="135">
        <v>4</v>
      </c>
      <c r="C9" s="112" t="s">
        <v>352</v>
      </c>
      <c r="D9" s="132" t="s">
        <v>358</v>
      </c>
      <c r="E9" s="136" t="s">
        <v>359</v>
      </c>
      <c r="F9" s="132" t="s">
        <v>360</v>
      </c>
      <c r="G9" s="132" t="s">
        <v>361</v>
      </c>
      <c r="H9" s="132" t="s">
        <v>362</v>
      </c>
      <c r="I9" s="112"/>
      <c r="J9" s="112" t="s">
        <v>345</v>
      </c>
      <c r="K9" s="112" t="s">
        <v>268</v>
      </c>
      <c r="L9" s="113" t="s">
        <v>269</v>
      </c>
      <c r="M9" s="113" t="s">
        <v>268</v>
      </c>
      <c r="N9" s="113" t="s">
        <v>293</v>
      </c>
      <c r="O9" s="113"/>
      <c r="P9" s="133">
        <v>0</v>
      </c>
      <c r="Q9" s="133"/>
      <c r="R9" s="133"/>
      <c r="S9" s="133"/>
      <c r="T9" s="134" t="s">
        <v>281</v>
      </c>
      <c r="U9" s="134"/>
    </row>
    <row r="10" spans="1:21" ht="54" x14ac:dyDescent="0.25">
      <c r="B10" s="112">
        <v>5</v>
      </c>
      <c r="C10" s="112" t="s">
        <v>352</v>
      </c>
      <c r="D10" s="132" t="s">
        <v>363</v>
      </c>
      <c r="E10" s="132" t="s">
        <v>364</v>
      </c>
      <c r="F10" s="132" t="s">
        <v>365</v>
      </c>
      <c r="G10" s="132" t="s">
        <v>366</v>
      </c>
      <c r="H10" s="132" t="s">
        <v>367</v>
      </c>
      <c r="I10" s="112"/>
      <c r="J10" s="112" t="s">
        <v>345</v>
      </c>
      <c r="K10" s="112" t="s">
        <v>268</v>
      </c>
      <c r="L10" s="113" t="s">
        <v>269</v>
      </c>
      <c r="M10" s="113" t="s">
        <v>268</v>
      </c>
      <c r="N10" s="113" t="s">
        <v>293</v>
      </c>
      <c r="O10" s="113"/>
      <c r="P10" s="133">
        <v>0</v>
      </c>
      <c r="Q10" s="133"/>
      <c r="R10" s="133"/>
      <c r="S10" s="133"/>
      <c r="T10" s="134"/>
      <c r="U10" s="134"/>
    </row>
    <row r="11" spans="1:21" ht="54" x14ac:dyDescent="0.25">
      <c r="B11" s="135">
        <v>6</v>
      </c>
      <c r="C11" s="112" t="s">
        <v>352</v>
      </c>
      <c r="D11" s="132" t="s">
        <v>368</v>
      </c>
      <c r="E11" s="132" t="s">
        <v>369</v>
      </c>
      <c r="F11" s="132" t="s">
        <v>370</v>
      </c>
      <c r="G11" s="132" t="s">
        <v>371</v>
      </c>
      <c r="H11" s="132" t="s">
        <v>372</v>
      </c>
      <c r="I11" s="112"/>
      <c r="J11" s="112" t="s">
        <v>345</v>
      </c>
      <c r="K11" s="112" t="s">
        <v>268</v>
      </c>
      <c r="L11" s="113" t="s">
        <v>269</v>
      </c>
      <c r="M11" s="113" t="s">
        <v>268</v>
      </c>
      <c r="N11" s="113" t="s">
        <v>293</v>
      </c>
      <c r="O11" s="113"/>
      <c r="P11" s="133">
        <v>0</v>
      </c>
      <c r="Q11" s="133"/>
      <c r="R11" s="133"/>
      <c r="S11" s="133"/>
      <c r="T11" s="134"/>
      <c r="U11" s="134"/>
    </row>
    <row r="12" spans="1:21" ht="72" x14ac:dyDescent="0.25">
      <c r="B12" s="112">
        <v>7</v>
      </c>
      <c r="C12" s="112" t="s">
        <v>373</v>
      </c>
      <c r="D12" s="132" t="s">
        <v>374</v>
      </c>
      <c r="E12" s="132" t="s">
        <v>375</v>
      </c>
      <c r="F12" s="132" t="s">
        <v>376</v>
      </c>
      <c r="G12" s="132" t="s">
        <v>374</v>
      </c>
      <c r="H12" s="132" t="s">
        <v>377</v>
      </c>
      <c r="I12" s="112"/>
      <c r="J12" s="112" t="s">
        <v>345</v>
      </c>
      <c r="K12" s="112" t="s">
        <v>268</v>
      </c>
      <c r="L12" s="113" t="s">
        <v>269</v>
      </c>
      <c r="M12" s="113" t="s">
        <v>268</v>
      </c>
      <c r="N12" s="113" t="s">
        <v>293</v>
      </c>
      <c r="O12" s="113"/>
      <c r="P12" s="133">
        <v>0</v>
      </c>
      <c r="Q12" s="133"/>
      <c r="R12" s="133"/>
      <c r="S12" s="133"/>
      <c r="T12" s="134"/>
      <c r="U12" s="134"/>
    </row>
  </sheetData>
  <mergeCells count="4">
    <mergeCell ref="B2:L2"/>
    <mergeCell ref="B3:L3"/>
    <mergeCell ref="K4:L4"/>
    <mergeCell ref="P4:S4"/>
  </mergeCells>
  <dataValidations count="2">
    <dataValidation type="list" allowBlank="1" showInputMessage="1" showErrorMessage="1" sqref="N6:N12" xr:uid="{0A8F3C57-9805-4B4B-8E15-424BF707F8F8}">
      <formula1>#REF!</formula1>
    </dataValidation>
    <dataValidation type="list" allowBlank="1" showInputMessage="1" showErrorMessage="1" sqref="T6:U12" xr:uid="{F61653DD-B0AF-41FA-9E08-4748605EE4D3}">
      <formula1>#REF!</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785E6-B2BF-41C2-9F14-82BA4F9C5F1A}">
  <dimension ref="A1:U14"/>
  <sheetViews>
    <sheetView topLeftCell="C1" zoomScale="60" zoomScaleNormal="60" workbookViewId="0">
      <selection activeCell="C1" sqref="C1"/>
    </sheetView>
  </sheetViews>
  <sheetFormatPr baseColWidth="10" defaultRowHeight="18.75" x14ac:dyDescent="0.3"/>
  <cols>
    <col min="1" max="1" width="16.7109375" customWidth="1"/>
    <col min="2" max="2" width="12" style="79" customWidth="1"/>
    <col min="3" max="3" width="24.7109375" style="79" customWidth="1"/>
    <col min="4" max="4" width="52.140625" style="79" customWidth="1"/>
    <col min="5" max="5" width="95.28515625" style="80" customWidth="1"/>
    <col min="6" max="7" width="76.28515625" style="81" customWidth="1"/>
    <col min="8" max="8" width="89.5703125" style="81" customWidth="1"/>
    <col min="9" max="9" width="35.28515625" style="82" customWidth="1"/>
    <col min="10" max="10" width="26.28515625" style="79" customWidth="1"/>
    <col min="11" max="11" width="28.85546875" style="79" customWidth="1"/>
    <col min="12" max="12" width="25" style="82" customWidth="1"/>
    <col min="13" max="13" width="29.140625" bestFit="1" customWidth="1"/>
    <col min="15" max="15" width="17.7109375" customWidth="1"/>
    <col min="17" max="17" width="15.28515625" customWidth="1"/>
    <col min="19" max="19" width="14.85546875" customWidth="1"/>
    <col min="21" max="21" width="12.7109375" bestFit="1" customWidth="1"/>
  </cols>
  <sheetData>
    <row r="1" spans="1:21" x14ac:dyDescent="0.3">
      <c r="I1" s="79"/>
    </row>
    <row r="2" spans="1:21" ht="38.1" customHeight="1" x14ac:dyDescent="0.5">
      <c r="B2" s="224"/>
      <c r="C2" s="224"/>
      <c r="D2" s="224"/>
      <c r="E2" s="224"/>
      <c r="F2" s="224"/>
      <c r="G2" s="224"/>
      <c r="H2" s="224"/>
      <c r="I2" s="224"/>
      <c r="J2" s="224"/>
      <c r="K2" s="224"/>
      <c r="L2" s="224"/>
      <c r="M2" s="83"/>
    </row>
    <row r="3" spans="1:21" ht="36" customHeight="1" x14ac:dyDescent="0.5">
      <c r="B3" s="225" t="s">
        <v>386</v>
      </c>
      <c r="C3" s="225"/>
      <c r="D3" s="225"/>
      <c r="E3" s="225"/>
      <c r="F3" s="225"/>
      <c r="G3" s="225"/>
      <c r="H3" s="225"/>
      <c r="I3" s="225"/>
      <c r="J3" s="225"/>
      <c r="K3" s="225"/>
      <c r="L3" s="225"/>
      <c r="M3" s="110"/>
    </row>
    <row r="4" spans="1:21" ht="54.75" customHeight="1" x14ac:dyDescent="0.25">
      <c r="A4" s="86" t="s">
        <v>138</v>
      </c>
      <c r="B4" s="87" t="s">
        <v>139</v>
      </c>
      <c r="C4" s="87" t="s">
        <v>140</v>
      </c>
      <c r="D4" s="88" t="s">
        <v>140</v>
      </c>
      <c r="E4" s="88" t="s">
        <v>140</v>
      </c>
      <c r="F4" s="88" t="s">
        <v>141</v>
      </c>
      <c r="G4" s="88"/>
      <c r="H4" s="88" t="s">
        <v>143</v>
      </c>
      <c r="I4" s="88" t="s">
        <v>131</v>
      </c>
      <c r="J4" s="88" t="s">
        <v>144</v>
      </c>
      <c r="K4" s="227" t="s">
        <v>147</v>
      </c>
      <c r="L4" s="228"/>
      <c r="M4" s="88" t="s">
        <v>144</v>
      </c>
      <c r="P4" s="229" t="s">
        <v>158</v>
      </c>
      <c r="Q4" s="230"/>
      <c r="R4" s="230"/>
      <c r="S4" s="231"/>
    </row>
    <row r="5" spans="1:21" ht="48.75" customHeight="1" x14ac:dyDescent="0.25">
      <c r="B5" s="137" t="s">
        <v>128</v>
      </c>
      <c r="C5" s="137" t="s">
        <v>136</v>
      </c>
      <c r="D5" s="138" t="s">
        <v>130</v>
      </c>
      <c r="E5" s="139" t="s">
        <v>129</v>
      </c>
      <c r="F5" s="138" t="s">
        <v>142</v>
      </c>
      <c r="G5" s="138" t="s">
        <v>143</v>
      </c>
      <c r="H5" s="112" t="s">
        <v>151</v>
      </c>
      <c r="I5" s="139" t="s">
        <v>131</v>
      </c>
      <c r="J5" s="112" t="s">
        <v>103</v>
      </c>
      <c r="K5" s="139" t="s">
        <v>104</v>
      </c>
      <c r="L5" s="140" t="s">
        <v>105</v>
      </c>
      <c r="M5" s="140" t="s">
        <v>146</v>
      </c>
      <c r="N5" s="140" t="s">
        <v>152</v>
      </c>
      <c r="O5" s="140" t="s">
        <v>153</v>
      </c>
      <c r="P5" s="140" t="s">
        <v>154</v>
      </c>
      <c r="Q5" s="140" t="s">
        <v>155</v>
      </c>
      <c r="R5" s="140" t="s">
        <v>156</v>
      </c>
      <c r="S5" s="140" t="s">
        <v>157</v>
      </c>
    </row>
    <row r="6" spans="1:21" ht="90.75" customHeight="1" x14ac:dyDescent="0.25">
      <c r="B6" s="141">
        <v>1</v>
      </c>
      <c r="C6" s="142" t="s">
        <v>137</v>
      </c>
      <c r="D6" s="143" t="s">
        <v>387</v>
      </c>
      <c r="E6" s="144" t="s">
        <v>388</v>
      </c>
      <c r="F6" s="143" t="s">
        <v>389</v>
      </c>
      <c r="G6" s="118" t="s">
        <v>390</v>
      </c>
      <c r="H6" s="145" t="s">
        <v>391</v>
      </c>
      <c r="I6" s="146" t="s">
        <v>392</v>
      </c>
      <c r="J6" s="119" t="s">
        <v>393</v>
      </c>
      <c r="K6" s="146" t="s">
        <v>38</v>
      </c>
      <c r="L6" s="147" t="s">
        <v>38</v>
      </c>
      <c r="M6" s="147" t="s">
        <v>38</v>
      </c>
      <c r="N6" s="147"/>
      <c r="O6" s="147"/>
      <c r="P6" s="147"/>
      <c r="Q6" s="147"/>
      <c r="R6" s="147"/>
      <c r="S6" s="147"/>
      <c r="U6" s="78">
        <v>78650075</v>
      </c>
    </row>
    <row r="7" spans="1:21" ht="144.75" customHeight="1" x14ac:dyDescent="0.25">
      <c r="B7" s="141">
        <f>+B6+1</f>
        <v>2</v>
      </c>
      <c r="C7" s="142" t="s">
        <v>137</v>
      </c>
      <c r="D7" s="143" t="s">
        <v>394</v>
      </c>
      <c r="E7" s="144" t="s">
        <v>395</v>
      </c>
      <c r="F7" s="143" t="s">
        <v>396</v>
      </c>
      <c r="G7" s="118" t="s">
        <v>397</v>
      </c>
      <c r="H7" s="145" t="s">
        <v>398</v>
      </c>
      <c r="I7" s="146" t="s">
        <v>392</v>
      </c>
      <c r="J7" s="119" t="s">
        <v>399</v>
      </c>
      <c r="K7" s="146" t="s">
        <v>38</v>
      </c>
      <c r="L7" s="147" t="s">
        <v>38</v>
      </c>
      <c r="M7" s="147" t="s">
        <v>38</v>
      </c>
      <c r="N7" s="147"/>
      <c r="O7" s="147"/>
      <c r="P7" s="147"/>
      <c r="Q7" s="147"/>
      <c r="R7" s="147"/>
      <c r="S7" s="147"/>
      <c r="U7" s="78"/>
    </row>
    <row r="8" spans="1:21" ht="141" customHeight="1" x14ac:dyDescent="0.25">
      <c r="B8" s="141">
        <f t="shared" ref="B8:B14" si="0">+B7+1</f>
        <v>3</v>
      </c>
      <c r="C8" s="142" t="s">
        <v>137</v>
      </c>
      <c r="D8" s="143" t="s">
        <v>400</v>
      </c>
      <c r="E8" s="148" t="s">
        <v>401</v>
      </c>
      <c r="F8" s="143" t="s">
        <v>402</v>
      </c>
      <c r="G8" s="118" t="s">
        <v>403</v>
      </c>
      <c r="H8" s="145" t="s">
        <v>404</v>
      </c>
      <c r="I8" s="146" t="s">
        <v>392</v>
      </c>
      <c r="J8" s="119" t="s">
        <v>132</v>
      </c>
      <c r="K8" s="146" t="s">
        <v>38</v>
      </c>
      <c r="L8" s="147" t="s">
        <v>38</v>
      </c>
      <c r="M8" s="147" t="s">
        <v>38</v>
      </c>
      <c r="N8" s="147"/>
      <c r="O8" s="147"/>
      <c r="P8" s="147"/>
      <c r="Q8" s="147"/>
      <c r="R8" s="147"/>
      <c r="S8" s="147"/>
      <c r="U8" s="78"/>
    </row>
    <row r="9" spans="1:21" ht="123" customHeight="1" x14ac:dyDescent="0.25">
      <c r="B9" s="141">
        <f t="shared" si="0"/>
        <v>4</v>
      </c>
      <c r="C9" s="142" t="s">
        <v>137</v>
      </c>
      <c r="D9" s="143" t="s">
        <v>400</v>
      </c>
      <c r="E9" s="148" t="s">
        <v>405</v>
      </c>
      <c r="F9" s="143" t="s">
        <v>406</v>
      </c>
      <c r="G9" s="118" t="s">
        <v>407</v>
      </c>
      <c r="H9" s="145" t="s">
        <v>408</v>
      </c>
      <c r="I9" s="146" t="s">
        <v>409</v>
      </c>
      <c r="J9" s="119"/>
      <c r="K9" s="146" t="s">
        <v>38</v>
      </c>
      <c r="L9" s="147" t="s">
        <v>38</v>
      </c>
      <c r="M9" s="147" t="s">
        <v>38</v>
      </c>
      <c r="N9" s="147"/>
      <c r="O9" s="147"/>
      <c r="P9" s="147"/>
      <c r="Q9" s="147"/>
      <c r="R9" s="147"/>
      <c r="S9" s="147"/>
      <c r="U9" s="78"/>
    </row>
    <row r="10" spans="1:21" ht="123" customHeight="1" x14ac:dyDescent="0.25">
      <c r="B10" s="141">
        <f t="shared" si="0"/>
        <v>5</v>
      </c>
      <c r="C10" s="142" t="s">
        <v>137</v>
      </c>
      <c r="D10" s="143" t="s">
        <v>410</v>
      </c>
      <c r="E10" s="148" t="s">
        <v>411</v>
      </c>
      <c r="F10" s="143" t="s">
        <v>412</v>
      </c>
      <c r="G10" s="118" t="s">
        <v>413</v>
      </c>
      <c r="H10" s="118" t="s">
        <v>414</v>
      </c>
      <c r="I10" s="146" t="s">
        <v>259</v>
      </c>
      <c r="J10" s="119" t="s">
        <v>135</v>
      </c>
      <c r="K10" s="146" t="s">
        <v>38</v>
      </c>
      <c r="L10" s="147" t="s">
        <v>38</v>
      </c>
      <c r="M10" s="147" t="s">
        <v>38</v>
      </c>
      <c r="N10" s="147"/>
      <c r="O10" s="147"/>
      <c r="P10" s="147"/>
      <c r="Q10" s="147"/>
      <c r="R10" s="147"/>
      <c r="S10" s="147"/>
      <c r="U10" s="78"/>
    </row>
    <row r="11" spans="1:21" ht="227.25" customHeight="1" x14ac:dyDescent="0.25">
      <c r="B11" s="141">
        <f t="shared" si="0"/>
        <v>6</v>
      </c>
      <c r="C11" s="142" t="s">
        <v>415</v>
      </c>
      <c r="D11" s="143" t="s">
        <v>416</v>
      </c>
      <c r="E11" s="149" t="s">
        <v>417</v>
      </c>
      <c r="F11" s="143" t="s">
        <v>418</v>
      </c>
      <c r="G11" s="118" t="s">
        <v>419</v>
      </c>
      <c r="H11" s="118" t="s">
        <v>420</v>
      </c>
      <c r="I11" s="146" t="s">
        <v>421</v>
      </c>
      <c r="J11" s="119" t="s">
        <v>422</v>
      </c>
      <c r="K11" s="146" t="s">
        <v>38</v>
      </c>
      <c r="L11" s="147" t="s">
        <v>38</v>
      </c>
      <c r="M11" s="147" t="s">
        <v>38</v>
      </c>
      <c r="N11" s="147"/>
      <c r="O11" s="147"/>
      <c r="P11" s="147"/>
      <c r="Q11" s="147"/>
      <c r="R11" s="147"/>
      <c r="S11" s="147"/>
      <c r="U11" s="78"/>
    </row>
    <row r="12" spans="1:21" ht="78.95" customHeight="1" x14ac:dyDescent="0.25">
      <c r="B12" s="141">
        <f t="shared" si="0"/>
        <v>7</v>
      </c>
      <c r="C12" s="142" t="s">
        <v>423</v>
      </c>
      <c r="D12" s="143" t="s">
        <v>424</v>
      </c>
      <c r="E12" s="148" t="s">
        <v>425</v>
      </c>
      <c r="F12" s="143" t="s">
        <v>426</v>
      </c>
      <c r="G12" s="118" t="s">
        <v>427</v>
      </c>
      <c r="H12" s="118" t="s">
        <v>428</v>
      </c>
      <c r="I12" s="146" t="s">
        <v>133</v>
      </c>
      <c r="J12" s="119" t="s">
        <v>135</v>
      </c>
      <c r="K12" s="146" t="s">
        <v>38</v>
      </c>
      <c r="L12" s="147" t="s">
        <v>38</v>
      </c>
      <c r="M12" s="147" t="s">
        <v>38</v>
      </c>
      <c r="N12" s="147"/>
      <c r="O12" s="147"/>
      <c r="P12" s="147"/>
      <c r="Q12" s="147"/>
      <c r="R12" s="147"/>
      <c r="S12" s="147"/>
    </row>
    <row r="13" spans="1:21" ht="129.75" customHeight="1" x14ac:dyDescent="0.25">
      <c r="B13" s="141">
        <f t="shared" si="0"/>
        <v>8</v>
      </c>
      <c r="C13" s="142" t="s">
        <v>429</v>
      </c>
      <c r="D13" s="143" t="s">
        <v>430</v>
      </c>
      <c r="E13" s="148" t="s">
        <v>431</v>
      </c>
      <c r="F13" s="143" t="s">
        <v>432</v>
      </c>
      <c r="G13" s="118" t="s">
        <v>433</v>
      </c>
      <c r="H13" s="118" t="s">
        <v>434</v>
      </c>
      <c r="I13" s="146" t="s">
        <v>435</v>
      </c>
      <c r="J13" s="119" t="s">
        <v>422</v>
      </c>
      <c r="K13" s="146" t="s">
        <v>38</v>
      </c>
      <c r="L13" s="147" t="s">
        <v>38</v>
      </c>
      <c r="M13" s="147" t="s">
        <v>38</v>
      </c>
      <c r="N13" s="147"/>
      <c r="O13" s="147"/>
      <c r="P13" s="147"/>
      <c r="Q13" s="147"/>
      <c r="R13" s="147"/>
      <c r="S13" s="147"/>
    </row>
    <row r="14" spans="1:21" ht="60" customHeight="1" x14ac:dyDescent="0.25">
      <c r="B14" s="141">
        <f t="shared" si="0"/>
        <v>9</v>
      </c>
      <c r="C14" s="142" t="s">
        <v>436</v>
      </c>
      <c r="D14" s="143" t="s">
        <v>436</v>
      </c>
      <c r="E14" s="148" t="s">
        <v>437</v>
      </c>
      <c r="F14" s="143" t="s">
        <v>438</v>
      </c>
      <c r="G14" s="118" t="s">
        <v>439</v>
      </c>
      <c r="H14" s="118" t="s">
        <v>440</v>
      </c>
      <c r="I14" s="146" t="s">
        <v>214</v>
      </c>
      <c r="J14" s="119" t="s">
        <v>132</v>
      </c>
      <c r="K14" s="146" t="s">
        <v>38</v>
      </c>
      <c r="L14" s="147" t="s">
        <v>38</v>
      </c>
      <c r="M14" s="147" t="s">
        <v>38</v>
      </c>
      <c r="N14" s="147"/>
      <c r="O14" s="147"/>
      <c r="P14" s="147"/>
      <c r="Q14" s="147"/>
      <c r="R14" s="147"/>
      <c r="S14" s="147"/>
    </row>
  </sheetData>
  <mergeCells count="4">
    <mergeCell ref="B2:L2"/>
    <mergeCell ref="B3:L3"/>
    <mergeCell ref="K4:L4"/>
    <mergeCell ref="P4:S4"/>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A2B32-8777-4DF8-9F30-DC1D5F8B7FFC}">
  <dimension ref="A1:U12"/>
  <sheetViews>
    <sheetView topLeftCell="E1" zoomScale="70" zoomScaleNormal="70" workbookViewId="0">
      <selection activeCell="G4" sqref="G4"/>
    </sheetView>
  </sheetViews>
  <sheetFormatPr baseColWidth="10" defaultRowHeight="18.75" x14ac:dyDescent="0.3"/>
  <cols>
    <col min="1" max="1" width="16.7109375" customWidth="1"/>
    <col min="2" max="2" width="14.140625" style="79" customWidth="1"/>
    <col min="3" max="3" width="28" style="79" customWidth="1"/>
    <col min="4" max="4" width="46.28515625" style="79" customWidth="1"/>
    <col min="5" max="5" width="95.28515625" style="80" customWidth="1"/>
    <col min="6" max="7" width="76.28515625" style="81" customWidth="1"/>
    <col min="8" max="8" width="38.85546875" style="81" customWidth="1"/>
    <col min="9" max="9" width="21.5703125" style="82" customWidth="1"/>
    <col min="10" max="10" width="26.28515625" style="79" customWidth="1"/>
    <col min="11" max="11" width="28.85546875" style="79" customWidth="1"/>
    <col min="12" max="12" width="25" style="82" customWidth="1"/>
    <col min="13" max="13" width="29.140625" bestFit="1" customWidth="1"/>
    <col min="14" max="14" width="16.28515625" bestFit="1" customWidth="1"/>
    <col min="15" max="15" width="31.5703125" customWidth="1"/>
    <col min="16" max="16" width="11.85546875" customWidth="1"/>
    <col min="17" max="17" width="16.140625" customWidth="1"/>
    <col min="18" max="18" width="13" customWidth="1"/>
    <col min="19" max="19" width="15.5703125" customWidth="1"/>
    <col min="20" max="20" width="19.7109375" customWidth="1"/>
    <col min="21" max="21" width="24.5703125" customWidth="1"/>
  </cols>
  <sheetData>
    <row r="1" spans="1:21" x14ac:dyDescent="0.3">
      <c r="I1" s="79"/>
    </row>
    <row r="2" spans="1:21" ht="33.75" x14ac:dyDescent="0.5">
      <c r="B2" s="224"/>
      <c r="C2" s="224"/>
      <c r="D2" s="224"/>
      <c r="E2" s="224"/>
      <c r="F2" s="224"/>
      <c r="G2" s="224"/>
      <c r="H2" s="224"/>
      <c r="I2" s="224"/>
      <c r="J2" s="224"/>
      <c r="K2" s="224"/>
      <c r="L2" s="224"/>
      <c r="M2" s="83"/>
    </row>
    <row r="3" spans="1:21" ht="31.5" x14ac:dyDescent="0.5">
      <c r="B3" s="225" t="s">
        <v>385</v>
      </c>
      <c r="C3" s="225"/>
      <c r="D3" s="225"/>
      <c r="E3" s="225"/>
      <c r="F3" s="225"/>
      <c r="G3" s="225"/>
      <c r="H3" s="225"/>
      <c r="I3" s="225"/>
      <c r="J3" s="225"/>
      <c r="K3" s="225"/>
      <c r="L3" s="225"/>
      <c r="M3" s="110"/>
    </row>
    <row r="4" spans="1:21" ht="54" x14ac:dyDescent="0.25">
      <c r="A4" s="86" t="s">
        <v>138</v>
      </c>
      <c r="B4" s="87" t="s">
        <v>139</v>
      </c>
      <c r="C4" s="87" t="s">
        <v>140</v>
      </c>
      <c r="D4" s="88" t="s">
        <v>140</v>
      </c>
      <c r="E4" s="88" t="s">
        <v>140</v>
      </c>
      <c r="F4" s="88" t="s">
        <v>141</v>
      </c>
      <c r="G4" s="88"/>
      <c r="H4" s="88" t="s">
        <v>143</v>
      </c>
      <c r="I4" s="88" t="s">
        <v>131</v>
      </c>
      <c r="J4" s="88" t="s">
        <v>144</v>
      </c>
      <c r="K4" s="227" t="s">
        <v>147</v>
      </c>
      <c r="L4" s="228"/>
      <c r="M4" s="88" t="s">
        <v>144</v>
      </c>
      <c r="P4" s="229" t="s">
        <v>158</v>
      </c>
      <c r="Q4" s="230"/>
      <c r="R4" s="230"/>
      <c r="S4" s="231"/>
    </row>
    <row r="5" spans="1:21" s="107" customFormat="1" x14ac:dyDescent="0.25">
      <c r="B5" s="111" t="s">
        <v>128</v>
      </c>
      <c r="C5" s="112" t="s">
        <v>136</v>
      </c>
      <c r="D5" s="112" t="s">
        <v>130</v>
      </c>
      <c r="E5" s="112" t="s">
        <v>129</v>
      </c>
      <c r="F5" s="112" t="s">
        <v>142</v>
      </c>
      <c r="G5" s="112" t="s">
        <v>143</v>
      </c>
      <c r="H5" s="112" t="s">
        <v>151</v>
      </c>
      <c r="I5" s="112" t="s">
        <v>131</v>
      </c>
      <c r="J5" s="112" t="s">
        <v>103</v>
      </c>
      <c r="K5" s="112" t="s">
        <v>104</v>
      </c>
      <c r="L5" s="113" t="s">
        <v>105</v>
      </c>
      <c r="M5" s="113" t="s">
        <v>146</v>
      </c>
      <c r="N5" s="113" t="s">
        <v>152</v>
      </c>
      <c r="O5" s="113" t="s">
        <v>153</v>
      </c>
      <c r="P5" s="113" t="s">
        <v>154</v>
      </c>
      <c r="Q5" s="113" t="s">
        <v>155</v>
      </c>
      <c r="R5" s="113" t="s">
        <v>156</v>
      </c>
      <c r="S5" s="113" t="s">
        <v>157</v>
      </c>
      <c r="T5" s="114" t="s">
        <v>278</v>
      </c>
      <c r="U5" s="114" t="s">
        <v>279</v>
      </c>
    </row>
    <row r="6" spans="1:21" ht="108" x14ac:dyDescent="0.25">
      <c r="B6" s="115">
        <v>1</v>
      </c>
      <c r="C6" s="115" t="s">
        <v>379</v>
      </c>
      <c r="D6" s="116" t="s">
        <v>299</v>
      </c>
      <c r="E6" s="116" t="s">
        <v>300</v>
      </c>
      <c r="F6" s="116" t="s">
        <v>301</v>
      </c>
      <c r="G6" s="117" t="s">
        <v>302</v>
      </c>
      <c r="H6" s="118" t="s">
        <v>303</v>
      </c>
      <c r="I6" s="119" t="s">
        <v>304</v>
      </c>
      <c r="J6" s="119" t="s">
        <v>135</v>
      </c>
      <c r="K6" s="119" t="s">
        <v>38</v>
      </c>
      <c r="L6" s="120" t="s">
        <v>277</v>
      </c>
      <c r="M6" s="120" t="s">
        <v>277</v>
      </c>
      <c r="N6" s="120" t="s">
        <v>294</v>
      </c>
      <c r="O6" s="120"/>
      <c r="P6" s="121">
        <v>0</v>
      </c>
      <c r="Q6" s="121"/>
      <c r="R6" s="121"/>
      <c r="S6" s="121"/>
      <c r="T6" t="s">
        <v>281</v>
      </c>
    </row>
    <row r="7" spans="1:21" ht="126" x14ac:dyDescent="0.25">
      <c r="B7" s="122">
        <v>2</v>
      </c>
      <c r="C7" s="115" t="s">
        <v>380</v>
      </c>
      <c r="D7" s="116" t="s">
        <v>305</v>
      </c>
      <c r="E7" s="116" t="s">
        <v>306</v>
      </c>
      <c r="F7" s="116" t="s">
        <v>307</v>
      </c>
      <c r="G7" s="117" t="s">
        <v>308</v>
      </c>
      <c r="H7" s="118" t="s">
        <v>309</v>
      </c>
      <c r="I7" s="119" t="s">
        <v>310</v>
      </c>
      <c r="J7" s="119" t="s">
        <v>135</v>
      </c>
      <c r="K7" s="119" t="s">
        <v>277</v>
      </c>
      <c r="L7" s="120" t="s">
        <v>277</v>
      </c>
      <c r="M7" s="120" t="s">
        <v>277</v>
      </c>
      <c r="N7" s="120" t="s">
        <v>294</v>
      </c>
      <c r="O7" s="120"/>
      <c r="P7" s="121">
        <v>0</v>
      </c>
      <c r="Q7" s="121"/>
      <c r="R7" s="121"/>
      <c r="S7" s="121"/>
      <c r="T7" t="s">
        <v>281</v>
      </c>
    </row>
    <row r="8" spans="1:21" ht="72" x14ac:dyDescent="0.25">
      <c r="B8" s="122">
        <v>3</v>
      </c>
      <c r="C8" s="115" t="s">
        <v>380</v>
      </c>
      <c r="D8" s="116"/>
      <c r="E8" s="116" t="s">
        <v>311</v>
      </c>
      <c r="F8" s="116" t="s">
        <v>312</v>
      </c>
      <c r="G8" s="117" t="s">
        <v>313</v>
      </c>
      <c r="H8" s="118" t="s">
        <v>314</v>
      </c>
      <c r="I8" s="119" t="s">
        <v>315</v>
      </c>
      <c r="J8" s="119" t="s">
        <v>135</v>
      </c>
      <c r="K8" s="119" t="s">
        <v>68</v>
      </c>
      <c r="L8" s="120" t="s">
        <v>68</v>
      </c>
      <c r="M8" s="120" t="s">
        <v>68</v>
      </c>
      <c r="N8" s="120" t="s">
        <v>293</v>
      </c>
      <c r="O8" s="120"/>
      <c r="P8" s="121">
        <v>0</v>
      </c>
      <c r="Q8" s="121"/>
      <c r="R8" s="121"/>
      <c r="S8" s="121"/>
      <c r="T8" t="s">
        <v>281</v>
      </c>
    </row>
    <row r="9" spans="1:21" ht="108" x14ac:dyDescent="0.25">
      <c r="B9" s="122">
        <v>4</v>
      </c>
      <c r="C9" s="115" t="s">
        <v>381</v>
      </c>
      <c r="D9" s="116" t="s">
        <v>316</v>
      </c>
      <c r="E9" s="116" t="s">
        <v>317</v>
      </c>
      <c r="F9" s="116" t="s">
        <v>318</v>
      </c>
      <c r="G9" s="117" t="s">
        <v>319</v>
      </c>
      <c r="H9" s="117" t="s">
        <v>320</v>
      </c>
      <c r="I9" s="119" t="s">
        <v>321</v>
      </c>
      <c r="J9" s="119" t="s">
        <v>135</v>
      </c>
      <c r="K9" s="119" t="s">
        <v>322</v>
      </c>
      <c r="L9" s="120" t="s">
        <v>277</v>
      </c>
      <c r="M9" s="120" t="s">
        <v>322</v>
      </c>
      <c r="N9" s="120" t="s">
        <v>293</v>
      </c>
      <c r="O9" s="120"/>
      <c r="P9" s="121">
        <v>0</v>
      </c>
      <c r="Q9" s="121"/>
      <c r="R9" s="121"/>
      <c r="S9" s="121"/>
      <c r="T9" t="s">
        <v>281</v>
      </c>
    </row>
    <row r="10" spans="1:21" ht="90" x14ac:dyDescent="0.25">
      <c r="B10" s="122">
        <v>5</v>
      </c>
      <c r="C10" s="122" t="s">
        <v>382</v>
      </c>
      <c r="D10" s="116" t="s">
        <v>323</v>
      </c>
      <c r="E10" s="123" t="s">
        <v>324</v>
      </c>
      <c r="F10" s="116" t="s">
        <v>325</v>
      </c>
      <c r="G10" s="117" t="s">
        <v>326</v>
      </c>
      <c r="H10" s="118" t="s">
        <v>327</v>
      </c>
      <c r="I10" s="119" t="s">
        <v>304</v>
      </c>
      <c r="J10" s="119" t="s">
        <v>328</v>
      </c>
      <c r="K10" s="119" t="s">
        <v>277</v>
      </c>
      <c r="L10" s="120" t="s">
        <v>277</v>
      </c>
      <c r="M10" s="120" t="s">
        <v>277</v>
      </c>
      <c r="N10" s="120" t="s">
        <v>295</v>
      </c>
      <c r="O10" s="120"/>
      <c r="P10" s="121">
        <v>1</v>
      </c>
      <c r="Q10" s="121"/>
      <c r="R10" s="121"/>
      <c r="S10" s="121"/>
      <c r="T10" t="s">
        <v>281</v>
      </c>
    </row>
    <row r="11" spans="1:21" ht="126" x14ac:dyDescent="0.25">
      <c r="B11" s="122">
        <v>6</v>
      </c>
      <c r="C11" s="122" t="s">
        <v>383</v>
      </c>
      <c r="D11" s="116" t="s">
        <v>329</v>
      </c>
      <c r="E11" s="123" t="s">
        <v>330</v>
      </c>
      <c r="F11" s="123" t="s">
        <v>331</v>
      </c>
      <c r="G11" s="117" t="s">
        <v>332</v>
      </c>
      <c r="H11" s="118" t="s">
        <v>333</v>
      </c>
      <c r="I11" s="119" t="s">
        <v>304</v>
      </c>
      <c r="J11" s="119" t="s">
        <v>328</v>
      </c>
      <c r="K11" s="119" t="s">
        <v>38</v>
      </c>
      <c r="L11" s="120" t="s">
        <v>38</v>
      </c>
      <c r="M11" s="120" t="s">
        <v>38</v>
      </c>
      <c r="N11" s="120" t="s">
        <v>295</v>
      </c>
      <c r="O11" s="120"/>
      <c r="P11" s="121">
        <v>1</v>
      </c>
      <c r="Q11" s="121"/>
      <c r="R11" s="121"/>
      <c r="S11" s="121"/>
      <c r="T11" t="s">
        <v>281</v>
      </c>
    </row>
    <row r="12" spans="1:21" ht="54" x14ac:dyDescent="0.25">
      <c r="B12" s="124">
        <v>7</v>
      </c>
      <c r="C12" s="125" t="s">
        <v>384</v>
      </c>
      <c r="D12" s="117" t="s">
        <v>334</v>
      </c>
      <c r="E12" s="117" t="s">
        <v>335</v>
      </c>
      <c r="F12" s="117" t="s">
        <v>336</v>
      </c>
      <c r="G12" s="117" t="s">
        <v>337</v>
      </c>
      <c r="H12" s="126" t="s">
        <v>338</v>
      </c>
      <c r="I12" s="127" t="s">
        <v>321</v>
      </c>
      <c r="J12" s="127" t="s">
        <v>135</v>
      </c>
      <c r="K12" s="127" t="s">
        <v>339</v>
      </c>
      <c r="L12" s="114" t="s">
        <v>339</v>
      </c>
      <c r="M12" s="114" t="s">
        <v>339</v>
      </c>
      <c r="N12" s="114" t="s">
        <v>293</v>
      </c>
      <c r="O12" s="114"/>
      <c r="P12" s="128">
        <v>0</v>
      </c>
      <c r="Q12" s="128"/>
      <c r="R12" s="128"/>
      <c r="S12" s="128"/>
      <c r="T12" t="s">
        <v>281</v>
      </c>
    </row>
  </sheetData>
  <mergeCells count="4">
    <mergeCell ref="B2:L2"/>
    <mergeCell ref="B3:L3"/>
    <mergeCell ref="K4:L4"/>
    <mergeCell ref="P4:S4"/>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4F2F3695-C99D-4B14-B07E-5E7469B818F3}">
          <x14:formula1>
            <xm:f>'C:\Users\Usuario\Downloads\[Formato de levantamiento de Mapa de Riesgos.-1.xlsx]Datos'!#REF!</xm:f>
          </x14:formula1>
          <xm:sqref>N6:N12</xm:sqref>
        </x14:dataValidation>
        <x14:dataValidation type="list" allowBlank="1" showInputMessage="1" showErrorMessage="1" xr:uid="{EF352D04-92B9-4E4E-9B0E-EE96A7BCA1DE}">
          <x14:formula1>
            <xm:f>'C:\Users\Usuario\Downloads\[Formato de levantamiento de Mapa de Riesgos.-1.xlsx]Datos'!#REF!</xm:f>
          </x14:formula1>
          <xm:sqref>T6:U12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MATRIZ DE  RIESGOS</vt:lpstr>
      <vt:lpstr>Procesos - Riesgos </vt:lpstr>
      <vt:lpstr>Categorizacion  Riesgos</vt:lpstr>
      <vt:lpstr>Impacto y Probabilidad</vt:lpstr>
      <vt:lpstr>Tipos de riesgo</vt:lpstr>
      <vt:lpstr>BD Quimiosalud</vt:lpstr>
      <vt:lpstr>Distribuciones R&amp;G Cartagena</vt:lpstr>
      <vt:lpstr>Distribuciones R&amp;G Barranquilla</vt:lpstr>
      <vt:lpstr>Condominio Islarena</vt:lpstr>
      <vt:lpstr>Club Suboficiales</vt:lpstr>
      <vt:lpstr>Atlantic Marine</vt:lpstr>
      <vt:lpstr>Transmamonal</vt:lpstr>
      <vt:lpstr>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Augusto Niz</dc:creator>
  <cp:lastModifiedBy>Usuario</cp:lastModifiedBy>
  <dcterms:created xsi:type="dcterms:W3CDTF">2017-01-20T12:58:20Z</dcterms:created>
  <dcterms:modified xsi:type="dcterms:W3CDTF">2019-08-28T23:27:35Z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1970f1ae-d3c4-4db1-9e33-8f6697fd7ac6</vt:lpwstr>
  </property>
</Properties>
</file>